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C:\Users\Lenovo\Desktop\"/>
    </mc:Choice>
  </mc:AlternateContent>
  <xr:revisionPtr revIDLastSave="0" documentId="13_ncr:1_{5F9097EE-F4B4-4C18-A915-335B8CC7E5C5}" xr6:coauthVersionLast="47" xr6:coauthVersionMax="47" xr10:uidLastSave="{00000000-0000-0000-0000-000000000000}"/>
  <bookViews>
    <workbookView xWindow="-120" yWindow="-120" windowWidth="20730" windowHeight="11160" tabRatio="906" activeTab="6" xr2:uid="{00000000-000D-0000-FFFF-FFFF00000000}"/>
  </bookViews>
  <sheets>
    <sheet name="Peshawar Summary" sheetId="4" r:id="rId1"/>
    <sheet name="GGPS Bahadar No 2" sheetId="3" r:id="rId2"/>
    <sheet name="GGPS Landi Arbaba" sheetId="2" r:id="rId3"/>
    <sheet name="GGPS Sufaid Dheri" sheetId="1" r:id="rId4"/>
    <sheet name="GGPS Charkha Khel" sheetId="8" r:id="rId5"/>
    <sheet name="GGPS Shah Qabool" sheetId="7" r:id="rId6"/>
    <sheet name="BHU Sufaid Dheri" sheetId="9" r:id="rId7"/>
  </sheets>
  <definedNames>
    <definedName name="_xlnm.Print_Area" localSheetId="1">'GGPS Bahadar No 2'!$A$1:$E$35</definedName>
    <definedName name="_xlnm.Print_Area" localSheetId="2">'GGPS Landi Arbaba'!$A$1:$E$27</definedName>
    <definedName name="_xlnm.Print_Area" localSheetId="5">'GGPS Shah Qabool'!$A$1:$E$29</definedName>
    <definedName name="_xlnm.Print_Area" localSheetId="3">'GGPS Sufaid Dheri'!$A$1:$E$43</definedName>
    <definedName name="_xlnm.Print_Area" localSheetId="0">'Peshawar Summary'!$A$1:$G$47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4" l="1"/>
  <c r="G44" i="4" s="1"/>
  <c r="E43" i="4"/>
  <c r="G43" i="4" s="1"/>
  <c r="E42" i="4"/>
  <c r="G42" i="4" s="1"/>
  <c r="E41" i="4"/>
  <c r="G41" i="4" s="1"/>
  <c r="E40" i="4"/>
  <c r="G40" i="4" s="1"/>
  <c r="E39" i="4"/>
  <c r="G39" i="4" s="1"/>
  <c r="E38" i="4"/>
  <c r="G38" i="4" s="1"/>
  <c r="E37" i="4"/>
  <c r="G37" i="4" s="1"/>
  <c r="E36" i="4"/>
  <c r="G36" i="4" s="1"/>
  <c r="E35" i="4"/>
  <c r="G35" i="4" s="1"/>
  <c r="E34" i="4"/>
  <c r="G34" i="4" s="1"/>
  <c r="E33" i="4"/>
  <c r="G33" i="4" s="1"/>
  <c r="E32" i="4"/>
  <c r="G32" i="4" s="1"/>
  <c r="E27" i="4"/>
  <c r="G27" i="4" s="1"/>
  <c r="E26" i="4"/>
  <c r="G26" i="4" s="1"/>
  <c r="E25" i="4"/>
  <c r="G25" i="4" s="1"/>
  <c r="E20" i="4"/>
  <c r="G20" i="4" s="1"/>
  <c r="E19" i="4"/>
  <c r="G19" i="4" s="1"/>
  <c r="E18" i="4"/>
  <c r="G18" i="4" s="1"/>
  <c r="E17" i="4"/>
  <c r="G17" i="4" s="1"/>
  <c r="E16" i="4"/>
  <c r="G16" i="4" s="1"/>
  <c r="E15" i="4"/>
  <c r="G15" i="4" s="1"/>
  <c r="E14" i="4"/>
  <c r="G14" i="4" s="1"/>
  <c r="E13" i="4"/>
  <c r="G13" i="4" s="1"/>
  <c r="E12" i="4"/>
  <c r="G12" i="4" s="1"/>
  <c r="E10" i="4"/>
  <c r="G10" i="4" s="1"/>
  <c r="E9" i="4"/>
  <c r="G9" i="4" s="1"/>
  <c r="E8" i="4"/>
  <c r="G8" i="4" s="1"/>
  <c r="G28" i="4" l="1"/>
  <c r="G45" i="4"/>
  <c r="E12" i="7"/>
  <c r="E11" i="4" s="1"/>
  <c r="G11" i="4" s="1"/>
  <c r="G21" i="4" s="1"/>
  <c r="G47" i="4" l="1"/>
</calcChain>
</file>

<file path=xl/sharedStrings.xml><?xml version="1.0" encoding="utf-8"?>
<sst xmlns="http://schemas.openxmlformats.org/spreadsheetml/2006/main" count="617" uniqueCount="98">
  <si>
    <t xml:space="preserve">Grand Total </t>
  </si>
  <si>
    <t>No</t>
  </si>
  <si>
    <t>Each</t>
  </si>
  <si>
    <t xml:space="preserve"> Steel ventilators</t>
  </si>
  <si>
    <t>Supply and Fixing of CP floor Truff Jalli 4"×4" complete work</t>
  </si>
  <si>
    <t>Floor Truff Jalli</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</si>
  <si>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</si>
  <si>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</si>
  <si>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</si>
  <si>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</si>
  <si>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</si>
  <si>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</si>
  <si>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</si>
  <si>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</si>
  <si>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</si>
  <si>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</si>
  <si>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</si>
  <si>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</si>
  <si>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</si>
  <si>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</si>
  <si>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</si>
  <si>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Total B</t>
  </si>
  <si>
    <t>Providing and fixing good quality local made switch board.</t>
  </si>
  <si>
    <t>Switch board.</t>
  </si>
  <si>
    <t>LED Light</t>
  </si>
  <si>
    <t>Job</t>
  </si>
  <si>
    <t>Electrification</t>
  </si>
  <si>
    <t>B</t>
  </si>
  <si>
    <t>Sft</t>
  </si>
  <si>
    <t>Ceramic Tiles for wall and Floors</t>
  </si>
  <si>
    <t>1/2" thick cement plaster 1:4 on  walls, inner, outer sides,  including making edges, corners, and curing, etc., complete in all aspects.</t>
  </si>
  <si>
    <t>Plaster</t>
  </si>
  <si>
    <t>Cft</t>
  </si>
  <si>
    <t>Cement Concrete</t>
  </si>
  <si>
    <t>Dismantling existing work</t>
  </si>
  <si>
    <t>Specification</t>
  </si>
  <si>
    <t>Items</t>
  </si>
  <si>
    <t>A</t>
  </si>
  <si>
    <t>Project Name:</t>
  </si>
  <si>
    <t xml:space="preserve"> Initiative for Development and Empowerment Axis-IDEA</t>
  </si>
  <si>
    <t xml:space="preserve"> Integrated COVID-19 Humanitarian Assistance to Afghan refugees in KP and Balochistan</t>
  </si>
  <si>
    <t>Organization Name:</t>
  </si>
  <si>
    <t>Sanitary/Plumbing estimated Total cost C</t>
  </si>
  <si>
    <t>Civil work estimated Total cost A</t>
  </si>
  <si>
    <t xml:space="preserve">Provide &amp; laying  of Plain Cement Concrete 1:2:4, including surface finishing, curing complete finish work </t>
  </si>
  <si>
    <t>Providing and Fixing Ceramic Floor Tiles of approved quality of Size  12" x 12", on floor and wall unto 5 feet height, including cutting, fixing, cement, bonds, etc.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</si>
  <si>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</si>
  <si>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</si>
  <si>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</si>
  <si>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Visibility plate</t>
  </si>
  <si>
    <t>Double tap with Muslim shower</t>
  </si>
  <si>
    <t>Providing and fixing 1/2'' Ф brass stop/bib cock (water taps) of approved quality for toilets (new and existing).Porta,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</si>
  <si>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hard.Master or equivalent.</t>
  </si>
  <si>
    <t>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</si>
  <si>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</si>
  <si>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Chromium plated double bib-cock of 1/2" dia with steel Muslim Shower. Porta, Faisal or Master.</t>
  </si>
  <si>
    <t>Electrification Estimated Total Cost B</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</si>
  <si>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</si>
  <si>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</si>
  <si>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</si>
  <si>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</si>
  <si>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</si>
  <si>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</si>
  <si>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PCC</t>
  </si>
  <si>
    <t>District:</t>
  </si>
  <si>
    <t>Peshwar (KPK)  Summary Sheet</t>
  </si>
  <si>
    <t>School Name:</t>
  </si>
  <si>
    <t xml:space="preserve">Internal paint with approved brand like Dulux/Nippon/Berger/Mobee/ICI to give an even shade. The cost includes scrapping, sand papering and preparing the surface smooth for distempering, in three coats over primer of approved quality like Berger/Dulux/Nippon/Mobee  complete in all aspects and/or as directed by the Engineer </t>
  </si>
  <si>
    <t>Internal Paint</t>
  </si>
  <si>
    <t>External Weathershield</t>
  </si>
  <si>
    <t xml:space="preserve">Surface cleaning, Providing and applying, 3 coats of Weathersheild ICI/Berger/Brighto or approved equivalent of approved colour and shade,  over one coat of primer and making smooth and even surface by appling ICI Paintex base filling as per specifications, to surface of walls, complete in all respects as specified and as approved by the  Engineer. </t>
  </si>
  <si>
    <t>Hand Wash Basin</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</si>
  <si>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</si>
  <si>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Chrome Plated Stainless steel dual way basin mixer</t>
  </si>
  <si>
    <t>Basin Mixer</t>
  </si>
  <si>
    <t xml:space="preserve">Providing and fixing of mirror set along with soap tray, plastic tissue holder box, toilet roll holder etc. </t>
  </si>
  <si>
    <t>Mirror for Basin</t>
  </si>
  <si>
    <t>GGPS Landi Arbab</t>
  </si>
  <si>
    <t xml:space="preserve">Providing and fixing western commode from PORTA Model # HD113A or equivalent (Material Porcelain)   One-Piece Toilet Hydraulic Seat Cover White S-Trap Centre of Drain 300MM (12")                                                                                                                                                                              Size: Height =685MM Length = 645 MM Width = 410 MM                                                                                                                                                                                  The cost includes all the fittings with sewerage pipes and connection with P-trap etc complete in all respects and/or as directed by the Engineer. </t>
  </si>
  <si>
    <t>English Commode</t>
  </si>
  <si>
    <t>GGPS Sufaid Dheri</t>
  </si>
  <si>
    <t>Excavation in any type of soil and conrete surface, including back filling in excavated area  and disposal of surplus un-suitable material to outside the limits and/or as directed by the Engineer</t>
  </si>
  <si>
    <t>Excavation</t>
  </si>
  <si>
    <t>Septic Tank</t>
  </si>
  <si>
    <t>PCC in Bed (1:2:4)</t>
  </si>
  <si>
    <t>Brick Masnory (1:6)Boffle wall</t>
  </si>
  <si>
    <t>Brick Masnory</t>
  </si>
  <si>
    <t>RCC Slab</t>
  </si>
  <si>
    <t>Brick Masnory (1:6)</t>
  </si>
  <si>
    <t>Plaster (1:3) Internal and Internal Boffle Wall</t>
  </si>
  <si>
    <t>GGPS Charkha Khel</t>
  </si>
  <si>
    <t>GGPS Shah Qabool</t>
  </si>
  <si>
    <t>GGPS Bahadar Kallay no 2</t>
  </si>
  <si>
    <t>Doors paint</t>
  </si>
  <si>
    <t>Brushing &amp; scraping blisters of old paints from
woodwork + Painting old surfaces : Doors / windows any type
First coat and each subsequent coat</t>
  </si>
  <si>
    <t>BHU Sufaid Dheri</t>
  </si>
  <si>
    <t>Latrines Rehabilitation and new group Hand Wash Points</t>
  </si>
  <si>
    <t>HF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</si>
</sst>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8" x14ac:knownFonts="1">
    <font>
      <sz val="11"/>
      <color theme="1"/>
      <name val="Calibri"/>
      <family val="2"/>
      <scheme val="minor"/>
    </font>
    <font>
      <sz val="11"/>
      <color theme="1"/>
      <name val="Calibri"/>
      <family val="2"/>
      <scheme val="minor"/>
    </font>
    <font>
      <b/>
      <sz val="18"/>
      <name val="Calibri"/>
      <family val="2"/>
      <scheme val="minor"/>
    </font>
    <font>
      <b/>
      <sz val="16"/>
      <color rgb="FF000000"/>
      <name val="Arial"/>
      <family val="2"/>
    </font>
    <font>
      <sz val="12"/>
      <color rgb="FF000000"/>
      <name val="Calibri"/>
      <family val="2"/>
    </font>
    <font>
      <sz val="14"/>
      <color theme="1"/>
      <name val="Calibri"/>
      <family val="2"/>
      <scheme val="minor"/>
    </font>
    <font>
      <sz val="12"/>
      <name val="Times New Roman"/>
      <family val="1"/>
    </font>
    <font>
      <sz val="10"/>
      <name val="Arial"/>
      <family val="2"/>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b/>
      <sz val="18"/>
      <name val="Arial"/>
      <family val="2"/>
    </font>
    <font>
      <b/>
      <sz val="16"/>
      <name val="Arial"/>
      <family val="2"/>
    </font>
    <font>
      <sz val="12"/>
      <color theme="1"/>
      <name val="Calibri"/>
      <family val="2"/>
      <scheme val="minor"/>
    </font>
    <font>
      <sz val="12"/>
      <color rgb="FF000000"/>
      <name val="Calibri"/>
      <family val="2"/>
      <scheme val="minor"/>
    </font>
    <font>
      <sz val="16"/>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s>
  <cellStyleXfs count="6">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cellStyleXfs>
  <cellXfs count="119">
    <xf numFmtId="0" fontId="0" fillId="0" borderId="0" xfId="0"/>
    <xf numFmtId="0" fontId="15" fillId="4" borderId="4" xfId="0" applyFont="1" applyFill="1" applyBorder="1" applyAlignment="1" applyProtection="1">
      <alignment horizontal="left" vertical="center" wrapText="1"/>
      <protection hidden="1"/>
    </xf>
    <xf numFmtId="0" fontId="15" fillId="4" borderId="4" xfId="0" applyFont="1" applyFill="1" applyBorder="1" applyAlignment="1" applyProtection="1">
      <alignment horizontal="left" vertical="top" wrapText="1"/>
      <protection hidden="1"/>
    </xf>
    <xf numFmtId="0" fontId="9" fillId="0" borderId="4" xfId="3" applyFont="1" applyBorder="1" applyAlignment="1" applyProtection="1">
      <alignment horizontal="left" wrapText="1"/>
      <protection hidden="1"/>
    </xf>
    <xf numFmtId="0" fontId="9" fillId="4" borderId="4" xfId="4" applyFont="1" applyFill="1" applyBorder="1" applyAlignment="1" applyProtection="1">
      <alignment horizontal="left" vertical="center" wrapText="1"/>
      <protection hidden="1"/>
    </xf>
    <xf numFmtId="0" fontId="0" fillId="0" borderId="0" xfId="0" applyAlignment="1" applyProtection="1">
      <alignment horizontal="center" wrapText="1"/>
      <protection hidden="1"/>
    </xf>
    <xf numFmtId="0" fontId="0" fillId="0" borderId="0" xfId="0" applyAlignment="1" applyProtection="1">
      <alignment wrapText="1"/>
      <protection hidden="1"/>
    </xf>
    <xf numFmtId="0" fontId="11" fillId="0" borderId="0" xfId="0" applyFont="1" applyAlignment="1" applyProtection="1">
      <alignment vertical="top"/>
      <protection hidden="1"/>
    </xf>
    <xf numFmtId="0" fontId="11" fillId="0" borderId="0" xfId="0" applyFont="1" applyAlignment="1" applyProtection="1">
      <alignment horizontal="left" vertical="center"/>
      <protection hidden="1"/>
    </xf>
    <xf numFmtId="0" fontId="11" fillId="0" borderId="0" xfId="0" applyFont="1" applyProtection="1">
      <protection hidden="1"/>
    </xf>
    <xf numFmtId="0" fontId="11" fillId="0" borderId="9" xfId="0" applyFont="1" applyBorder="1" applyAlignment="1" applyProtection="1">
      <alignment horizontal="left" vertical="center"/>
      <protection hidden="1"/>
    </xf>
    <xf numFmtId="0" fontId="14" fillId="2" borderId="4"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left" vertical="top" wrapText="1"/>
      <protection hidden="1"/>
    </xf>
    <xf numFmtId="0" fontId="14" fillId="2" borderId="2" xfId="0" applyFont="1" applyFill="1" applyBorder="1" applyAlignment="1" applyProtection="1">
      <alignment horizontal="left" vertical="top" wrapText="1"/>
      <protection hidden="1"/>
    </xf>
    <xf numFmtId="0" fontId="14" fillId="2" borderId="1" xfId="0" applyFont="1" applyFill="1" applyBorder="1" applyAlignment="1" applyProtection="1">
      <alignment horizontal="left" vertical="top" wrapText="1"/>
      <protection hidden="1"/>
    </xf>
    <xf numFmtId="0" fontId="0" fillId="0" borderId="0" xfId="0" applyProtection="1">
      <protection hidden="1"/>
    </xf>
    <xf numFmtId="0" fontId="10" fillId="0" borderId="5" xfId="0" applyFont="1" applyBorder="1" applyAlignment="1" applyProtection="1">
      <alignment horizontal="center" vertical="center" wrapText="1"/>
      <protection hidden="1"/>
    </xf>
    <xf numFmtId="0" fontId="10" fillId="0" borderId="5" xfId="0" applyFont="1" applyBorder="1" applyAlignment="1" applyProtection="1">
      <alignment horizontal="left" vertical="center" wrapText="1"/>
      <protection hidden="1"/>
    </xf>
    <xf numFmtId="0" fontId="10" fillId="0" borderId="4" xfId="0" applyFont="1" applyBorder="1" applyAlignment="1" applyProtection="1">
      <alignment horizontal="left" vertical="center" wrapText="1"/>
      <protection hidden="1"/>
    </xf>
    <xf numFmtId="4" fontId="10" fillId="0" borderId="4" xfId="0" applyNumberFormat="1" applyFont="1" applyBorder="1" applyAlignment="1" applyProtection="1">
      <alignment horizontal="left" vertical="center" wrapText="1"/>
      <protection hidden="1"/>
    </xf>
    <xf numFmtId="0" fontId="10" fillId="0" borderId="7" xfId="0" applyFont="1" applyBorder="1" applyAlignment="1" applyProtection="1">
      <alignment horizontal="center" vertical="center" wrapText="1"/>
      <protection hidden="1"/>
    </xf>
    <xf numFmtId="0" fontId="10" fillId="0" borderId="7" xfId="0" applyFont="1" applyBorder="1" applyAlignment="1" applyProtection="1">
      <alignment horizontal="left" vertical="center" wrapText="1"/>
      <protection hidden="1"/>
    </xf>
    <xf numFmtId="164" fontId="10" fillId="0" borderId="5" xfId="1" applyFont="1" applyBorder="1" applyAlignment="1" applyProtection="1">
      <alignment horizontal="left" vertical="center" wrapText="1"/>
      <protection hidden="1"/>
    </xf>
    <xf numFmtId="4" fontId="10" fillId="0" borderId="5" xfId="1" applyNumberFormat="1" applyFont="1" applyBorder="1" applyAlignment="1" applyProtection="1">
      <alignment horizontal="left" vertical="center" wrapText="1"/>
      <protection hidden="1"/>
    </xf>
    <xf numFmtId="0" fontId="9" fillId="0" borderId="7" xfId="0" applyFont="1" applyBorder="1" applyAlignment="1" applyProtection="1">
      <alignment horizontal="center" vertical="center" wrapText="1"/>
      <protection hidden="1"/>
    </xf>
    <xf numFmtId="0" fontId="9" fillId="0" borderId="7" xfId="0" applyFont="1" applyBorder="1" applyAlignment="1" applyProtection="1">
      <alignment horizontal="left" vertical="center" wrapText="1"/>
      <protection hidden="1"/>
    </xf>
    <xf numFmtId="0" fontId="9" fillId="0" borderId="4" xfId="0" applyFont="1" applyBorder="1" applyAlignment="1" applyProtection="1">
      <alignment horizontal="left" vertical="top" wrapText="1"/>
      <protection hidden="1"/>
    </xf>
    <xf numFmtId="0" fontId="9" fillId="0" borderId="5" xfId="0" applyFont="1" applyBorder="1" applyAlignment="1" applyProtection="1">
      <alignment horizontal="center" vertical="center" wrapText="1"/>
      <protection hidden="1"/>
    </xf>
    <xf numFmtId="1" fontId="9" fillId="0" borderId="5" xfId="0" applyNumberFormat="1" applyFont="1" applyBorder="1" applyAlignment="1" applyProtection="1">
      <alignment horizontal="center" vertical="center" wrapText="1"/>
      <protection hidden="1"/>
    </xf>
    <xf numFmtId="3" fontId="16" fillId="0" borderId="5" xfId="0" applyNumberFormat="1" applyFont="1" applyBorder="1" applyAlignment="1" applyProtection="1">
      <alignment horizontal="center" vertical="center" wrapText="1"/>
      <protection hidden="1"/>
    </xf>
    <xf numFmtId="1" fontId="16" fillId="3" borderId="5" xfId="0" applyNumberFormat="1" applyFont="1" applyFill="1" applyBorder="1" applyAlignment="1" applyProtection="1">
      <alignment horizontal="center" vertical="center" wrapText="1"/>
      <protection hidden="1"/>
    </xf>
    <xf numFmtId="0" fontId="9" fillId="0" borderId="4" xfId="0" applyFont="1" applyBorder="1" applyAlignment="1" applyProtection="1">
      <alignment horizontal="left" vertical="center" wrapText="1"/>
      <protection hidden="1"/>
    </xf>
    <xf numFmtId="0" fontId="9" fillId="0" borderId="8" xfId="0" applyFont="1" applyBorder="1" applyAlignment="1" applyProtection="1">
      <alignment horizontal="left" vertical="top" wrapText="1"/>
      <protection hidden="1"/>
    </xf>
    <xf numFmtId="0" fontId="16" fillId="0" borderId="5" xfId="0" applyFont="1" applyBorder="1" applyAlignment="1" applyProtection="1">
      <alignment horizontal="center" vertical="center" wrapText="1"/>
      <protection hidden="1"/>
    </xf>
    <xf numFmtId="1" fontId="16" fillId="0" borderId="5" xfId="0" applyNumberFormat="1" applyFont="1" applyBorder="1" applyAlignment="1" applyProtection="1">
      <alignment horizontal="center" vertical="center" wrapText="1"/>
      <protection hidden="1"/>
    </xf>
    <xf numFmtId="0" fontId="16" fillId="0" borderId="4" xfId="0" applyFont="1" applyBorder="1" applyAlignment="1" applyProtection="1">
      <alignment horizontal="center" vertical="center" wrapText="1"/>
      <protection hidden="1"/>
    </xf>
    <xf numFmtId="1" fontId="16" fillId="0" borderId="4" xfId="0" applyNumberFormat="1" applyFont="1" applyBorder="1" applyAlignment="1" applyProtection="1">
      <alignment horizontal="center" vertical="center" wrapText="1"/>
      <protection hidden="1"/>
    </xf>
    <xf numFmtId="0" fontId="10" fillId="0" borderId="7" xfId="0" applyFont="1" applyBorder="1" applyAlignment="1" applyProtection="1">
      <alignment horizontal="center" vertical="center" wrapText="1"/>
      <protection hidden="1"/>
    </xf>
    <xf numFmtId="0" fontId="9" fillId="0" borderId="4" xfId="5" applyFont="1" applyBorder="1" applyAlignment="1" applyProtection="1">
      <alignment horizontal="center" vertical="center"/>
      <protection hidden="1"/>
    </xf>
    <xf numFmtId="0" fontId="15" fillId="4" borderId="4" xfId="0" applyFont="1" applyFill="1" applyBorder="1" applyAlignment="1" applyProtection="1">
      <alignment horizontal="left" vertical="center"/>
      <protection hidden="1"/>
    </xf>
    <xf numFmtId="1" fontId="9" fillId="4" borderId="3" xfId="0" applyNumberFormat="1" applyFont="1" applyFill="1" applyBorder="1" applyAlignment="1" applyProtection="1">
      <alignment horizontal="left" vertical="top" wrapText="1"/>
      <protection hidden="1"/>
    </xf>
    <xf numFmtId="0" fontId="0" fillId="0" borderId="4" xfId="0" applyBorder="1" applyAlignment="1" applyProtection="1">
      <alignment wrapText="1"/>
      <protection hidden="1"/>
    </xf>
    <xf numFmtId="0" fontId="8" fillId="4" borderId="4" xfId="0" applyFont="1" applyFill="1" applyBorder="1" applyAlignment="1" applyProtection="1">
      <alignment horizontal="left"/>
      <protection hidden="1"/>
    </xf>
    <xf numFmtId="1" fontId="12" fillId="0" borderId="4" xfId="0" applyNumberFormat="1" applyFont="1" applyBorder="1" applyAlignment="1" applyProtection="1">
      <alignment horizontal="center" vertical="center" wrapText="1"/>
      <protection hidden="1"/>
    </xf>
    <xf numFmtId="0" fontId="14" fillId="2" borderId="7" xfId="0"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1" xfId="0" applyFont="1" applyFill="1" applyBorder="1" applyAlignment="1" applyProtection="1">
      <alignment horizontal="center" vertical="center" wrapText="1"/>
      <protection hidden="1"/>
    </xf>
    <xf numFmtId="4" fontId="10" fillId="0" borderId="5" xfId="0" applyNumberFormat="1" applyFont="1" applyBorder="1" applyAlignment="1" applyProtection="1">
      <alignment horizontal="left" vertical="center" wrapText="1"/>
      <protection hidden="1"/>
    </xf>
    <xf numFmtId="4" fontId="10" fillId="0" borderId="7" xfId="0" applyNumberFormat="1" applyFont="1" applyBorder="1" applyAlignment="1" applyProtection="1">
      <alignment horizontal="left" vertical="center" wrapText="1"/>
      <protection hidden="1"/>
    </xf>
    <xf numFmtId="0" fontId="9" fillId="0" borderId="3" xfId="0" applyFont="1" applyBorder="1" applyAlignment="1" applyProtection="1">
      <alignment horizontal="center" vertical="center" wrapText="1"/>
      <protection hidden="1"/>
    </xf>
    <xf numFmtId="0" fontId="9" fillId="0" borderId="3" xfId="0" applyFont="1" applyBorder="1" applyAlignment="1" applyProtection="1">
      <alignment horizontal="left" vertical="center" wrapText="1"/>
      <protection hidden="1"/>
    </xf>
    <xf numFmtId="0" fontId="9" fillId="4" borderId="4" xfId="3" applyFont="1" applyFill="1" applyBorder="1" applyAlignment="1" applyProtection="1">
      <alignment horizontal="left" vertical="center" wrapText="1"/>
      <protection hidden="1"/>
    </xf>
    <xf numFmtId="0" fontId="16" fillId="3" borderId="4" xfId="0" applyFont="1" applyFill="1" applyBorder="1" applyAlignment="1" applyProtection="1">
      <alignment horizontal="center" vertical="center" wrapText="1"/>
      <protection hidden="1"/>
    </xf>
    <xf numFmtId="0" fontId="6" fillId="4" borderId="4" xfId="0" applyFont="1" applyFill="1" applyBorder="1" applyAlignment="1" applyProtection="1">
      <alignment wrapText="1"/>
      <protection hidden="1"/>
    </xf>
    <xf numFmtId="0" fontId="9" fillId="4" borderId="4" xfId="0" applyFont="1" applyFill="1" applyBorder="1" applyAlignment="1" applyProtection="1">
      <alignment wrapText="1"/>
      <protection hidden="1"/>
    </xf>
    <xf numFmtId="0" fontId="8" fillId="4" borderId="3" xfId="0" applyFont="1" applyFill="1" applyBorder="1" applyAlignment="1" applyProtection="1">
      <alignment horizontal="left" vertical="center"/>
      <protection hidden="1"/>
    </xf>
    <xf numFmtId="0" fontId="8" fillId="4" borderId="2" xfId="0" applyFont="1" applyFill="1" applyBorder="1" applyAlignment="1" applyProtection="1">
      <alignment horizontal="left" vertical="center"/>
      <protection hidden="1"/>
    </xf>
    <xf numFmtId="0" fontId="8" fillId="4" borderId="1" xfId="0" applyFont="1" applyFill="1" applyBorder="1" applyAlignment="1" applyProtection="1">
      <alignment horizontal="left" vertical="center"/>
      <protection hidden="1"/>
    </xf>
    <xf numFmtId="4" fontId="6" fillId="4" borderId="4" xfId="0" applyNumberFormat="1" applyFont="1" applyFill="1" applyBorder="1" applyAlignment="1" applyProtection="1">
      <alignment horizontal="center" vertical="center" wrapText="1"/>
      <protection hidden="1"/>
    </xf>
    <xf numFmtId="0" fontId="8" fillId="4" borderId="4" xfId="0" applyFont="1" applyFill="1" applyBorder="1" applyAlignment="1" applyProtection="1">
      <alignment horizontal="center" vertical="center" wrapText="1"/>
      <protection hidden="1"/>
    </xf>
    <xf numFmtId="0" fontId="16" fillId="0" borderId="4" xfId="0" applyFont="1" applyBorder="1" applyAlignment="1" applyProtection="1">
      <alignment horizontal="left" vertical="center" wrapText="1"/>
      <protection hidden="1"/>
    </xf>
    <xf numFmtId="0" fontId="9" fillId="4" borderId="4" xfId="0" applyFont="1" applyFill="1" applyBorder="1" applyAlignment="1" applyProtection="1">
      <alignment horizontal="left" vertical="center" wrapText="1"/>
      <protection hidden="1"/>
    </xf>
    <xf numFmtId="1" fontId="16" fillId="3" borderId="4" xfId="0" applyNumberFormat="1" applyFont="1" applyFill="1" applyBorder="1" applyAlignment="1" applyProtection="1">
      <alignment horizontal="center" vertical="center" wrapText="1"/>
      <protection hidden="1"/>
    </xf>
    <xf numFmtId="0" fontId="16" fillId="0" borderId="5" xfId="0" applyFont="1" applyBorder="1" applyAlignment="1" applyProtection="1">
      <alignment horizontal="left" vertical="center" wrapText="1"/>
      <protection hidden="1"/>
    </xf>
    <xf numFmtId="0" fontId="16" fillId="0" borderId="5" xfId="0" applyFont="1" applyBorder="1" applyAlignment="1" applyProtection="1">
      <alignment horizontal="left" vertical="top" wrapText="1"/>
      <protection hidden="1"/>
    </xf>
    <xf numFmtId="0" fontId="9" fillId="0" borderId="4" xfId="0" applyFont="1" applyBorder="1" applyAlignment="1" applyProtection="1">
      <alignment horizontal="left" wrapText="1"/>
      <protection hidden="1"/>
    </xf>
    <xf numFmtId="0" fontId="16" fillId="0" borderId="3" xfId="0" applyFont="1" applyBorder="1" applyAlignment="1" applyProtection="1">
      <alignment horizontal="left" vertical="center" wrapText="1"/>
      <protection hidden="1"/>
    </xf>
    <xf numFmtId="0" fontId="15" fillId="4" borderId="4" xfId="2" applyFont="1" applyFill="1" applyBorder="1" applyAlignment="1" applyProtection="1">
      <alignment horizontal="left" vertical="top" wrapText="1"/>
      <protection hidden="1"/>
    </xf>
    <xf numFmtId="0" fontId="4" fillId="0" borderId="4"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8" fillId="4" borderId="3" xfId="0" applyFont="1" applyFill="1" applyBorder="1" applyAlignment="1" applyProtection="1">
      <alignment horizontal="left"/>
      <protection hidden="1"/>
    </xf>
    <xf numFmtId="0" fontId="8" fillId="4" borderId="2" xfId="0" applyFont="1" applyFill="1" applyBorder="1" applyAlignment="1" applyProtection="1">
      <alignment horizontal="left"/>
      <protection hidden="1"/>
    </xf>
    <xf numFmtId="0" fontId="8" fillId="4" borderId="1" xfId="0" applyFont="1" applyFill="1" applyBorder="1" applyAlignment="1" applyProtection="1">
      <alignment horizontal="left"/>
      <protection hidden="1"/>
    </xf>
    <xf numFmtId="1" fontId="3" fillId="3" borderId="4" xfId="0" applyNumberFormat="1"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0" fontId="8" fillId="2" borderId="3" xfId="0" applyFont="1" applyFill="1" applyBorder="1" applyAlignment="1" applyProtection="1">
      <alignment horizontal="left" vertical="center" wrapText="1"/>
      <protection hidden="1"/>
    </xf>
    <xf numFmtId="0" fontId="8" fillId="2" borderId="2" xfId="0" applyFont="1" applyFill="1" applyBorder="1" applyAlignment="1" applyProtection="1">
      <alignment horizontal="left" vertical="center" wrapText="1"/>
      <protection hidden="1"/>
    </xf>
    <xf numFmtId="0" fontId="8" fillId="2" borderId="1" xfId="0" applyFont="1" applyFill="1" applyBorder="1" applyAlignment="1" applyProtection="1">
      <alignment horizontal="left" vertical="center" wrapText="1"/>
      <protection hidden="1"/>
    </xf>
    <xf numFmtId="0" fontId="3" fillId="0" borderId="3" xfId="0" applyFont="1" applyBorder="1" applyAlignment="1" applyProtection="1">
      <alignment horizontal="center" wrapText="1"/>
      <protection hidden="1"/>
    </xf>
    <xf numFmtId="0" fontId="3" fillId="0" borderId="2" xfId="0" applyFont="1" applyBorder="1" applyAlignment="1" applyProtection="1">
      <alignment horizontal="center" wrapText="1"/>
      <protection hidden="1"/>
    </xf>
    <xf numFmtId="0" fontId="3" fillId="0" borderId="1" xfId="0" applyFont="1" applyBorder="1" applyAlignment="1" applyProtection="1">
      <alignment horizontal="center" wrapText="1"/>
      <protection hidden="1"/>
    </xf>
    <xf numFmtId="3" fontId="3" fillId="0" borderId="4" xfId="0" applyNumberFormat="1" applyFont="1" applyBorder="1" applyAlignment="1" applyProtection="1">
      <alignment horizontal="left" vertical="center" wrapText="1"/>
      <protection hidden="1"/>
    </xf>
    <xf numFmtId="3" fontId="0" fillId="0" borderId="0" xfId="0" applyNumberFormat="1" applyProtection="1">
      <protection hidden="1"/>
    </xf>
    <xf numFmtId="0" fontId="0" fillId="0" borderId="0" xfId="0" applyAlignment="1" applyProtection="1">
      <alignment horizontal="center"/>
      <protection hidden="1"/>
    </xf>
    <xf numFmtId="0" fontId="11" fillId="0" borderId="0" xfId="0" applyFont="1" applyAlignment="1" applyProtection="1">
      <alignment horizontal="center" vertical="top"/>
      <protection hidden="1"/>
    </xf>
    <xf numFmtId="0" fontId="11" fillId="0" borderId="0" xfId="0" applyFont="1" applyAlignment="1" applyProtection="1">
      <alignment horizontal="left" vertical="top"/>
      <protection hidden="1"/>
    </xf>
    <xf numFmtId="0" fontId="5" fillId="0" borderId="0" xfId="0" applyFont="1" applyAlignment="1" applyProtection="1">
      <alignment vertical="top"/>
      <protection hidden="1"/>
    </xf>
    <xf numFmtId="0" fontId="5" fillId="0" borderId="0" xfId="0" applyFont="1" applyProtection="1">
      <protection hidden="1"/>
    </xf>
    <xf numFmtId="0" fontId="10" fillId="0" borderId="4" xfId="0" applyFont="1" applyBorder="1" applyAlignment="1" applyProtection="1">
      <alignment horizontal="left" vertical="center" wrapText="1"/>
      <protection hidden="1"/>
    </xf>
    <xf numFmtId="0" fontId="10" fillId="0" borderId="6" xfId="0" applyFont="1" applyBorder="1" applyAlignment="1" applyProtection="1">
      <alignment horizontal="left" vertical="center" wrapText="1"/>
      <protection hidden="1"/>
    </xf>
    <xf numFmtId="0" fontId="15" fillId="0" borderId="7" xfId="0" applyFont="1" applyBorder="1" applyAlignment="1" applyProtection="1">
      <alignment horizontal="left" wrapText="1"/>
      <protection hidden="1"/>
    </xf>
    <xf numFmtId="0" fontId="9" fillId="0" borderId="6" xfId="0" applyFont="1" applyBorder="1" applyAlignment="1" applyProtection="1">
      <alignment horizontal="center" vertical="center" wrapText="1"/>
      <protection hidden="1"/>
    </xf>
    <xf numFmtId="0" fontId="10" fillId="0" borderId="7" xfId="0" applyFont="1" applyBorder="1" applyAlignment="1" applyProtection="1">
      <alignment horizontal="left" vertical="center" wrapText="1"/>
      <protection hidden="1"/>
    </xf>
    <xf numFmtId="0" fontId="10" fillId="4" borderId="3" xfId="0" applyFont="1" applyFill="1" applyBorder="1" applyAlignment="1" applyProtection="1">
      <alignment horizontal="left" vertical="center"/>
      <protection hidden="1"/>
    </xf>
    <xf numFmtId="0" fontId="10" fillId="4" borderId="2" xfId="0" applyFont="1" applyFill="1" applyBorder="1" applyAlignment="1" applyProtection="1">
      <alignment horizontal="left" vertical="center"/>
      <protection hidden="1"/>
    </xf>
    <xf numFmtId="0" fontId="0" fillId="0" borderId="4" xfId="0" applyBorder="1" applyAlignment="1" applyProtection="1">
      <alignment horizontal="center" wrapText="1"/>
      <protection hidden="1"/>
    </xf>
    <xf numFmtId="4" fontId="10" fillId="0" borderId="6" xfId="0" applyNumberFormat="1" applyFont="1" applyBorder="1" applyAlignment="1" applyProtection="1">
      <alignment horizontal="left" vertical="center" wrapText="1"/>
      <protection hidden="1"/>
    </xf>
    <xf numFmtId="0" fontId="13" fillId="2" borderId="4" xfId="0" applyFont="1" applyFill="1" applyBorder="1" applyAlignment="1" applyProtection="1">
      <alignment horizontal="center" vertical="center" wrapText="1"/>
      <protection hidden="1"/>
    </xf>
    <xf numFmtId="0" fontId="10" fillId="0" borderId="5" xfId="0" applyFont="1" applyBorder="1" applyAlignment="1" applyProtection="1">
      <alignment vertical="center" wrapText="1"/>
      <protection hidden="1"/>
    </xf>
    <xf numFmtId="4" fontId="10" fillId="0" borderId="5" xfId="0" applyNumberFormat="1" applyFont="1" applyBorder="1" applyAlignment="1" applyProtection="1">
      <alignment vertical="center" wrapText="1"/>
      <protection hidden="1"/>
    </xf>
    <xf numFmtId="0" fontId="10" fillId="0" borderId="6" xfId="0" applyFont="1" applyBorder="1" applyAlignment="1" applyProtection="1">
      <alignment vertical="center" wrapText="1"/>
      <protection hidden="1"/>
    </xf>
    <xf numFmtId="4" fontId="10" fillId="0" borderId="6" xfId="0" applyNumberFormat="1" applyFont="1" applyBorder="1" applyAlignment="1" applyProtection="1">
      <alignment vertical="center" wrapText="1"/>
      <protection hidden="1"/>
    </xf>
    <xf numFmtId="0" fontId="9" fillId="0" borderId="4" xfId="0" applyFont="1" applyBorder="1" applyAlignment="1" applyProtection="1">
      <alignment horizontal="center" vertical="center" wrapText="1"/>
      <protection hidden="1"/>
    </xf>
    <xf numFmtId="0" fontId="0" fillId="0" borderId="0" xfId="0" applyAlignment="1" applyProtection="1">
      <alignment horizontal="center"/>
      <protection hidden="1"/>
    </xf>
    <xf numFmtId="0" fontId="11" fillId="0" borderId="0" xfId="0" applyFont="1" applyAlignment="1" applyProtection="1">
      <alignment horizontal="left" vertical="top" wrapText="1"/>
      <protection hidden="1"/>
    </xf>
    <xf numFmtId="0" fontId="15" fillId="0" borderId="6" xfId="0" applyFont="1" applyBorder="1" applyAlignment="1" applyProtection="1">
      <alignment horizontal="left" wrapText="1"/>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1" fillId="0" borderId="0" xfId="0" applyFont="1" applyAlignment="1" applyProtection="1">
      <alignment vertical="top" wrapText="1"/>
      <protection hidden="1"/>
    </xf>
    <xf numFmtId="0" fontId="17" fillId="0" borderId="0" xfId="0" applyFont="1" applyProtection="1">
      <protection hidden="1"/>
    </xf>
    <xf numFmtId="0" fontId="15" fillId="0" borderId="6" xfId="0" applyFont="1" applyBorder="1" applyAlignment="1" applyProtection="1">
      <alignment horizontal="center" vertical="center" wrapText="1"/>
      <protection hidden="1"/>
    </xf>
    <xf numFmtId="0" fontId="15" fillId="0" borderId="0" xfId="0" applyFont="1" applyProtection="1">
      <protection hidden="1"/>
    </xf>
    <xf numFmtId="3" fontId="16" fillId="0" borderId="5"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9" fillId="0" borderId="4" xfId="5" applyFont="1" applyBorder="1" applyAlignment="1" applyProtection="1">
      <alignment horizontal="center" vertical="center"/>
      <protection locked="0"/>
    </xf>
    <xf numFmtId="0" fontId="16" fillId="0" borderId="4" xfId="0" applyFont="1" applyBorder="1" applyAlignment="1" applyProtection="1">
      <alignment horizontal="center" vertical="center" wrapText="1"/>
      <protection locked="0"/>
    </xf>
    <xf numFmtId="0" fontId="15" fillId="0" borderId="4" xfId="1" applyNumberFormat="1" applyFont="1" applyBorder="1" applyAlignment="1" applyProtection="1">
      <alignment horizontal="center" vertical="center"/>
      <protection locked="0"/>
    </xf>
  </cellXfs>
  <cellStyles count="6">
    <cellStyle name="Comma" xfId="1" builtinId="3"/>
    <cellStyle name="Normal" xfId="0" builtinId="0"/>
    <cellStyle name="Normal 10" xfId="5" xr:uid="{00000000-0005-0000-0000-000002000000}"/>
    <cellStyle name="Normal 2 2" xfId="3" xr:uid="{00000000-0005-0000-0000-000003000000}"/>
    <cellStyle name="Normal 6" xfId="4" xr:uid="{00000000-0005-0000-0000-000004000000}"/>
    <cellStyle name="Normal 7 3" xfId="2" xr:uid="{00000000-0005-0000-0000-00000500000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656137</xdr:colOff>
      <xdr:row>0</xdr:row>
      <xdr:rowOff>89957</xdr:rowOff>
    </xdr:from>
    <xdr:to>
      <xdr:col>6</xdr:col>
      <xdr:colOff>518131</xdr:colOff>
      <xdr:row>0</xdr:row>
      <xdr:rowOff>794807</xdr:rowOff>
    </xdr:to>
    <xdr:pic>
      <xdr:nvPicPr>
        <xdr:cNvPr id="4" name="Content Placeholder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8104687" y="89957"/>
          <a:ext cx="1214544" cy="704850"/>
        </a:xfrm>
        <a:prstGeom prst="rect">
          <a:avLst/>
        </a:prstGeom>
      </xdr:spPr>
    </xdr:pic>
    <xdr:clientData/>
  </xdr:twoCellAnchor>
  <xdr:twoCellAnchor editAs="oneCell">
    <xdr:from>
      <xdr:col>0</xdr:col>
      <xdr:colOff>333375</xdr:colOff>
      <xdr:row>0</xdr:row>
      <xdr:rowOff>95250</xdr:rowOff>
    </xdr:from>
    <xdr:to>
      <xdr:col>0</xdr:col>
      <xdr:colOff>1304290</xdr:colOff>
      <xdr:row>0</xdr:row>
      <xdr:rowOff>808355</xdr:rowOff>
    </xdr:to>
    <xdr:pic>
      <xdr:nvPicPr>
        <xdr:cNvPr id="5" name="image4.jpeg">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590550" y="95250"/>
          <a:ext cx="970915" cy="7131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3393366</xdr:colOff>
      <xdr:row>0</xdr:row>
      <xdr:rowOff>26456</xdr:rowOff>
    </xdr:from>
    <xdr:to>
      <xdr:col>4</xdr:col>
      <xdr:colOff>806403</xdr:colOff>
      <xdr:row>0</xdr:row>
      <xdr:rowOff>799040</xdr:rowOff>
    </xdr:to>
    <xdr:pic>
      <xdr:nvPicPr>
        <xdr:cNvPr id="4" name="Content Placeholder 3">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6898566" y="26456"/>
          <a:ext cx="1308762" cy="772584"/>
        </a:xfrm>
        <a:prstGeom prst="rect">
          <a:avLst/>
        </a:prstGeom>
      </xdr:spPr>
    </xdr:pic>
    <xdr:clientData/>
  </xdr:twoCellAnchor>
  <xdr:twoCellAnchor editAs="oneCell">
    <xdr:from>
      <xdr:col>0</xdr:col>
      <xdr:colOff>390525</xdr:colOff>
      <xdr:row>0</xdr:row>
      <xdr:rowOff>123825</xdr:rowOff>
    </xdr:from>
    <xdr:to>
      <xdr:col>1</xdr:col>
      <xdr:colOff>266065</xdr:colOff>
      <xdr:row>0</xdr:row>
      <xdr:rowOff>836930</xdr:rowOff>
    </xdr:to>
    <xdr:pic>
      <xdr:nvPicPr>
        <xdr:cNvPr id="5" name="image4.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2" cstate="print"/>
        <a:stretch>
          <a:fillRect/>
        </a:stretch>
      </xdr:blipFill>
      <xdr:spPr>
        <a:xfrm>
          <a:off x="390525" y="123825"/>
          <a:ext cx="970915" cy="7131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3315080</xdr:colOff>
      <xdr:row>0</xdr:row>
      <xdr:rowOff>24339</xdr:rowOff>
    </xdr:from>
    <xdr:to>
      <xdr:col>4</xdr:col>
      <xdr:colOff>575689</xdr:colOff>
      <xdr:row>0</xdr:row>
      <xdr:rowOff>777874</xdr:rowOff>
    </xdr:to>
    <xdr:pic>
      <xdr:nvPicPr>
        <xdr:cNvPr id="4" name="Content Placeholder 3">
          <a:extLst>
            <a:ext uri="{FF2B5EF4-FFF2-40B4-BE49-F238E27FC236}">
              <a16:creationId xmlns:a16="http://schemas.microsoft.com/office/drawing/2014/main" id="{00000000-0008-0000-02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6963155" y="24339"/>
          <a:ext cx="1461134" cy="753535"/>
        </a:xfrm>
        <a:prstGeom prst="rect">
          <a:avLst/>
        </a:prstGeom>
      </xdr:spPr>
    </xdr:pic>
    <xdr:clientData/>
  </xdr:twoCellAnchor>
  <xdr:twoCellAnchor editAs="oneCell">
    <xdr:from>
      <xdr:col>0</xdr:col>
      <xdr:colOff>314325</xdr:colOff>
      <xdr:row>0</xdr:row>
      <xdr:rowOff>95250</xdr:rowOff>
    </xdr:from>
    <xdr:to>
      <xdr:col>1</xdr:col>
      <xdr:colOff>132715</xdr:colOff>
      <xdr:row>0</xdr:row>
      <xdr:rowOff>808355</xdr:rowOff>
    </xdr:to>
    <xdr:pic>
      <xdr:nvPicPr>
        <xdr:cNvPr id="5" name="image4.jpeg">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2" cstate="print"/>
        <a:stretch>
          <a:fillRect/>
        </a:stretch>
      </xdr:blipFill>
      <xdr:spPr>
        <a:xfrm>
          <a:off x="314325" y="95250"/>
          <a:ext cx="970915" cy="7131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3609975</xdr:colOff>
      <xdr:row>0</xdr:row>
      <xdr:rowOff>97365</xdr:rowOff>
    </xdr:from>
    <xdr:to>
      <xdr:col>4</xdr:col>
      <xdr:colOff>531939</xdr:colOff>
      <xdr:row>0</xdr:row>
      <xdr:rowOff>859366</xdr:rowOff>
    </xdr:to>
    <xdr:pic>
      <xdr:nvPicPr>
        <xdr:cNvPr id="4" name="Content Placeholder 3">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229475" y="97365"/>
          <a:ext cx="1236789" cy="762001"/>
        </a:xfrm>
        <a:prstGeom prst="rect">
          <a:avLst/>
        </a:prstGeom>
      </xdr:spPr>
    </xdr:pic>
    <xdr:clientData/>
  </xdr:twoCellAnchor>
  <xdr:twoCellAnchor editAs="oneCell">
    <xdr:from>
      <xdr:col>0</xdr:col>
      <xdr:colOff>247650</xdr:colOff>
      <xdr:row>0</xdr:row>
      <xdr:rowOff>95250</xdr:rowOff>
    </xdr:from>
    <xdr:to>
      <xdr:col>0</xdr:col>
      <xdr:colOff>1218565</xdr:colOff>
      <xdr:row>0</xdr:row>
      <xdr:rowOff>808355</xdr:rowOff>
    </xdr:to>
    <xdr:pic>
      <xdr:nvPicPr>
        <xdr:cNvPr id="5" name="image4.jpeg">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2" cstate="print"/>
        <a:stretch>
          <a:fillRect/>
        </a:stretch>
      </xdr:blipFill>
      <xdr:spPr>
        <a:xfrm>
          <a:off x="247650" y="95250"/>
          <a:ext cx="970915" cy="7131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3455186</xdr:colOff>
      <xdr:row>0</xdr:row>
      <xdr:rowOff>104774</xdr:rowOff>
    </xdr:from>
    <xdr:to>
      <xdr:col>4</xdr:col>
      <xdr:colOff>514350</xdr:colOff>
      <xdr:row>0</xdr:row>
      <xdr:rowOff>747712</xdr:rowOff>
    </xdr:to>
    <xdr:pic>
      <xdr:nvPicPr>
        <xdr:cNvPr id="4" name="Content Placeholder 3">
          <a:extLst>
            <a:ext uri="{FF2B5EF4-FFF2-40B4-BE49-F238E27FC236}">
              <a16:creationId xmlns:a16="http://schemas.microsoft.com/office/drawing/2014/main" id="{00000000-0008-0000-04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112786" y="104774"/>
          <a:ext cx="1297789" cy="642938"/>
        </a:xfrm>
        <a:prstGeom prst="rect">
          <a:avLst/>
        </a:prstGeom>
      </xdr:spPr>
    </xdr:pic>
    <xdr:clientData/>
  </xdr:twoCellAnchor>
  <xdr:twoCellAnchor editAs="oneCell">
    <xdr:from>
      <xdr:col>0</xdr:col>
      <xdr:colOff>264575</xdr:colOff>
      <xdr:row>0</xdr:row>
      <xdr:rowOff>105830</xdr:rowOff>
    </xdr:from>
    <xdr:to>
      <xdr:col>0</xdr:col>
      <xdr:colOff>1235490</xdr:colOff>
      <xdr:row>0</xdr:row>
      <xdr:rowOff>818935</xdr:rowOff>
    </xdr:to>
    <xdr:pic>
      <xdr:nvPicPr>
        <xdr:cNvPr id="5" name="image4.jpeg">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2" cstate="print"/>
        <a:stretch>
          <a:fillRect/>
        </a:stretch>
      </xdr:blipFill>
      <xdr:spPr>
        <a:xfrm>
          <a:off x="264575" y="105830"/>
          <a:ext cx="970915" cy="7131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179899</xdr:colOff>
      <xdr:row>0</xdr:row>
      <xdr:rowOff>193675</xdr:rowOff>
    </xdr:from>
    <xdr:to>
      <xdr:col>4</xdr:col>
      <xdr:colOff>504825</xdr:colOff>
      <xdr:row>0</xdr:row>
      <xdr:rowOff>796925</xdr:rowOff>
    </xdr:to>
    <xdr:pic>
      <xdr:nvPicPr>
        <xdr:cNvPr id="4" name="Content Placeholder 3">
          <a:extLst>
            <a:ext uri="{FF2B5EF4-FFF2-40B4-BE49-F238E27FC236}">
              <a16:creationId xmlns:a16="http://schemas.microsoft.com/office/drawing/2014/main" id="{00000000-0008-0000-05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599874" y="193675"/>
          <a:ext cx="1153601" cy="603250"/>
        </a:xfrm>
        <a:prstGeom prst="rect">
          <a:avLst/>
        </a:prstGeom>
      </xdr:spPr>
    </xdr:pic>
    <xdr:clientData/>
  </xdr:twoCellAnchor>
  <xdr:twoCellAnchor editAs="oneCell">
    <xdr:from>
      <xdr:col>0</xdr:col>
      <xdr:colOff>314325</xdr:colOff>
      <xdr:row>0</xdr:row>
      <xdr:rowOff>114300</xdr:rowOff>
    </xdr:from>
    <xdr:to>
      <xdr:col>0</xdr:col>
      <xdr:colOff>1285240</xdr:colOff>
      <xdr:row>0</xdr:row>
      <xdr:rowOff>827405</xdr:rowOff>
    </xdr:to>
    <xdr:pic>
      <xdr:nvPicPr>
        <xdr:cNvPr id="5" name="image4.jpeg">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2" cstate="print"/>
        <a:stretch>
          <a:fillRect/>
        </a:stretch>
      </xdr:blipFill>
      <xdr:spPr>
        <a:xfrm>
          <a:off x="314325" y="114300"/>
          <a:ext cx="970915" cy="7131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3604683</xdr:colOff>
      <xdr:row>0</xdr:row>
      <xdr:rowOff>144988</xdr:rowOff>
    </xdr:from>
    <xdr:to>
      <xdr:col>4</xdr:col>
      <xdr:colOff>420120</xdr:colOff>
      <xdr:row>0</xdr:row>
      <xdr:rowOff>663575</xdr:rowOff>
    </xdr:to>
    <xdr:pic>
      <xdr:nvPicPr>
        <xdr:cNvPr id="3" name="Content Placeholder 3">
          <a:extLst>
            <a:ext uri="{FF2B5EF4-FFF2-40B4-BE49-F238E27FC236}">
              <a16:creationId xmlns:a16="http://schemas.microsoft.com/office/drawing/2014/main" id="{00000000-0008-0000-0600-000003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033683" y="144988"/>
          <a:ext cx="1206462" cy="518587"/>
        </a:xfrm>
        <a:prstGeom prst="rect">
          <a:avLst/>
        </a:prstGeom>
      </xdr:spPr>
    </xdr:pic>
    <xdr:clientData/>
  </xdr:twoCellAnchor>
  <xdr:twoCellAnchor editAs="oneCell">
    <xdr:from>
      <xdr:col>0</xdr:col>
      <xdr:colOff>228600</xdr:colOff>
      <xdr:row>0</xdr:row>
      <xdr:rowOff>95250</xdr:rowOff>
    </xdr:from>
    <xdr:to>
      <xdr:col>0</xdr:col>
      <xdr:colOff>1199515</xdr:colOff>
      <xdr:row>0</xdr:row>
      <xdr:rowOff>808355</xdr:rowOff>
    </xdr:to>
    <xdr:pic>
      <xdr:nvPicPr>
        <xdr:cNvPr id="4" name="image4.jpeg">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2" cstate="print"/>
        <a:stretch>
          <a:fillRect/>
        </a:stretch>
      </xdr:blipFill>
      <xdr:spPr>
        <a:xfrm>
          <a:off x="228600" y="95250"/>
          <a:ext cx="970915" cy="7131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0"/>
  <sheetViews>
    <sheetView view="pageBreakPreview" zoomScaleSheetLayoutView="100" workbookViewId="0">
      <selection activeCell="F8" sqref="F8"/>
    </sheetView>
  </sheetViews>
  <sheetFormatPr defaultRowHeight="15" x14ac:dyDescent="0.25"/>
  <cols>
    <col min="1" max="1" width="23.140625" style="15" customWidth="1"/>
    <col min="2" max="2" width="27.7109375" style="15" customWidth="1"/>
    <col min="3" max="3" width="49.7109375" style="15" customWidth="1"/>
    <col min="4" max="4" width="6" style="15" customWidth="1"/>
    <col min="5" max="6" width="10.140625" style="15" bestFit="1" customWidth="1"/>
    <col min="7" max="7" width="15.42578125" style="15" bestFit="1" customWidth="1"/>
    <col min="8" max="16384" width="9.140625" style="15"/>
  </cols>
  <sheetData>
    <row r="1" spans="1:7" s="6" customFormat="1" ht="69.75" customHeight="1" x14ac:dyDescent="0.25">
      <c r="A1" s="5"/>
      <c r="B1" s="5"/>
      <c r="C1" s="5"/>
      <c r="D1" s="5"/>
      <c r="E1" s="5"/>
      <c r="F1" s="5"/>
      <c r="G1" s="5"/>
    </row>
    <row r="2" spans="1:7" s="9" customFormat="1" ht="18.75" x14ac:dyDescent="0.3">
      <c r="A2" s="7" t="s">
        <v>41</v>
      </c>
      <c r="B2" s="8" t="s">
        <v>39</v>
      </c>
      <c r="C2" s="8"/>
      <c r="D2" s="8"/>
      <c r="E2" s="8"/>
      <c r="F2" s="8"/>
      <c r="G2" s="8"/>
    </row>
    <row r="3" spans="1:7" s="9" customFormat="1" ht="18.75" x14ac:dyDescent="0.3">
      <c r="A3" s="7" t="s">
        <v>38</v>
      </c>
      <c r="B3" s="8" t="s">
        <v>40</v>
      </c>
      <c r="C3" s="8"/>
      <c r="D3" s="8"/>
      <c r="E3" s="8"/>
      <c r="F3" s="8"/>
      <c r="G3" s="8"/>
    </row>
    <row r="4" spans="1:7" s="9" customFormat="1" ht="18.75" x14ac:dyDescent="0.3">
      <c r="A4" s="7" t="s">
        <v>64</v>
      </c>
      <c r="B4" s="10" t="s">
        <v>65</v>
      </c>
      <c r="C4" s="10"/>
      <c r="D4" s="10"/>
      <c r="E4" s="10"/>
      <c r="F4" s="10"/>
      <c r="G4" s="10"/>
    </row>
    <row r="5" spans="1:7" ht="20.25" customHeight="1" x14ac:dyDescent="0.25">
      <c r="A5" s="11" t="s">
        <v>37</v>
      </c>
      <c r="B5" s="12" t="s">
        <v>96</v>
      </c>
      <c r="C5" s="13"/>
      <c r="D5" s="13"/>
      <c r="E5" s="13"/>
      <c r="F5" s="13"/>
      <c r="G5" s="14"/>
    </row>
    <row r="6" spans="1:7" ht="15.75" customHeight="1" x14ac:dyDescent="0.25">
      <c r="A6" s="16" t="s">
        <v>18</v>
      </c>
      <c r="B6" s="17" t="s">
        <v>36</v>
      </c>
      <c r="C6" s="17" t="s">
        <v>35</v>
      </c>
      <c r="D6" s="17" t="s">
        <v>16</v>
      </c>
      <c r="E6" s="17" t="s">
        <v>15</v>
      </c>
      <c r="F6" s="18" t="s">
        <v>14</v>
      </c>
      <c r="G6" s="19" t="s">
        <v>13</v>
      </c>
    </row>
    <row r="7" spans="1:7" ht="15.75" x14ac:dyDescent="0.25">
      <c r="A7" s="20"/>
      <c r="B7" s="21"/>
      <c r="C7" s="21"/>
      <c r="D7" s="21"/>
      <c r="E7" s="21"/>
      <c r="F7" s="22" t="s">
        <v>12</v>
      </c>
      <c r="G7" s="23" t="s">
        <v>12</v>
      </c>
    </row>
    <row r="8" spans="1:7" ht="31.5" x14ac:dyDescent="0.25">
      <c r="A8" s="24">
        <v>1</v>
      </c>
      <c r="B8" s="25" t="s">
        <v>34</v>
      </c>
      <c r="C8" s="26" t="s">
        <v>57</v>
      </c>
      <c r="D8" s="27" t="s">
        <v>32</v>
      </c>
      <c r="E8" s="28">
        <f>'GGPS Bahadar No 2'!E8+'GGPS Landi Arbaba'!E8+'GGPS Sufaid Dheri'!E9+'GGPS Charkha Khel'!E8+'GGPS Shah Qabool'!E9+'BHU Sufaid Dheri'!E9</f>
        <v>349</v>
      </c>
      <c r="F8" s="114"/>
      <c r="G8" s="30">
        <f>E8*F8</f>
        <v>0</v>
      </c>
    </row>
    <row r="9" spans="1:7" ht="47.25" x14ac:dyDescent="0.25">
      <c r="A9" s="24">
        <v>2</v>
      </c>
      <c r="B9" s="31" t="s">
        <v>33</v>
      </c>
      <c r="C9" s="32" t="s">
        <v>44</v>
      </c>
      <c r="D9" s="27" t="s">
        <v>32</v>
      </c>
      <c r="E9" s="28">
        <f>'GGPS Bahadar No 2'!E9+'GGPS Landi Arbaba'!E9+'GGPS Sufaid Dheri'!E10+'GGPS Charkha Khel'!E9+'GGPS Shah Qabool'!E10+'BHU Sufaid Dheri'!E10</f>
        <v>283</v>
      </c>
      <c r="F9" s="114"/>
      <c r="G9" s="30">
        <f t="shared" ref="G9:G20" si="0">E9*F9</f>
        <v>0</v>
      </c>
    </row>
    <row r="10" spans="1:7" ht="47.25" x14ac:dyDescent="0.25">
      <c r="A10" s="24">
        <v>3</v>
      </c>
      <c r="B10" s="31" t="s">
        <v>31</v>
      </c>
      <c r="C10" s="26" t="s">
        <v>30</v>
      </c>
      <c r="D10" s="33" t="s">
        <v>28</v>
      </c>
      <c r="E10" s="34">
        <f>'GGPS Bahadar No 2'!E10+'GGPS Landi Arbaba'!E10+'GGPS Sufaid Dheri'!E11+'GGPS Charkha Khel'!E10+'GGPS Shah Qabool'!E11</f>
        <v>1276</v>
      </c>
      <c r="F10" s="114"/>
      <c r="G10" s="30">
        <f t="shared" si="0"/>
        <v>0</v>
      </c>
    </row>
    <row r="11" spans="1:7" ht="63" x14ac:dyDescent="0.25">
      <c r="A11" s="24">
        <v>4</v>
      </c>
      <c r="B11" s="25" t="s">
        <v>29</v>
      </c>
      <c r="C11" s="26" t="s">
        <v>45</v>
      </c>
      <c r="D11" s="33" t="s">
        <v>28</v>
      </c>
      <c r="E11" s="29">
        <f>'GGPS Bahadar No 2'!E11+'GGPS Landi Arbaba'!E11+'GGPS Sufaid Dheri'!E12+'GGPS Charkha Khel'!E11+'GGPS Shah Qabool'!E12+'BHU Sufaid Dheri'!E11</f>
        <v>1389</v>
      </c>
      <c r="F11" s="114"/>
      <c r="G11" s="30">
        <f t="shared" si="0"/>
        <v>0</v>
      </c>
    </row>
    <row r="12" spans="1:7" ht="126" x14ac:dyDescent="0.25">
      <c r="A12" s="24">
        <v>5</v>
      </c>
      <c r="B12" s="25" t="s">
        <v>68</v>
      </c>
      <c r="C12" s="2" t="s">
        <v>67</v>
      </c>
      <c r="D12" s="35" t="s">
        <v>28</v>
      </c>
      <c r="E12" s="36">
        <f>'GGPS Bahadar No 2'!E12+'GGPS Landi Arbaba'!E12+'GGPS Sufaid Dheri'!E13+'GGPS Charkha Khel'!E12+'GGPS Shah Qabool'!E13</f>
        <v>1060</v>
      </c>
      <c r="F12" s="115"/>
      <c r="G12" s="30">
        <f t="shared" si="0"/>
        <v>0</v>
      </c>
    </row>
    <row r="13" spans="1:7" ht="126" x14ac:dyDescent="0.25">
      <c r="A13" s="24">
        <v>6</v>
      </c>
      <c r="B13" s="25" t="s">
        <v>69</v>
      </c>
      <c r="C13" s="2" t="s">
        <v>70</v>
      </c>
      <c r="D13" s="35" t="s">
        <v>28</v>
      </c>
      <c r="E13" s="36">
        <f>'GGPS Bahadar No 2'!E13+'GGPS Landi Arbaba'!E13+'GGPS Sufaid Dheri'!E14+'GGPS Charkha Khel'!E13+'GGPS Shah Qabool'!E14</f>
        <v>730</v>
      </c>
      <c r="F13" s="114"/>
      <c r="G13" s="30">
        <f t="shared" si="0"/>
        <v>0</v>
      </c>
    </row>
    <row r="14" spans="1:7" ht="63" x14ac:dyDescent="0.25">
      <c r="A14" s="24">
        <v>7</v>
      </c>
      <c r="B14" s="25" t="s">
        <v>93</v>
      </c>
      <c r="C14" s="3" t="s">
        <v>94</v>
      </c>
      <c r="D14" s="35" t="s">
        <v>28</v>
      </c>
      <c r="E14" s="36">
        <f>'GGPS Bahadar No 2'!E14+'GGPS Landi Arbaba'!E14+'GGPS Sufaid Dheri'!E15+'GGPS Charkha Khel'!E14+'GGPS Shah Qabool'!E15</f>
        <v>506</v>
      </c>
      <c r="F14" s="114"/>
      <c r="G14" s="30">
        <f t="shared" si="0"/>
        <v>0</v>
      </c>
    </row>
    <row r="15" spans="1:7" ht="63" x14ac:dyDescent="0.25">
      <c r="A15" s="37">
        <v>1</v>
      </c>
      <c r="B15" s="25" t="s">
        <v>82</v>
      </c>
      <c r="C15" s="4" t="s">
        <v>81</v>
      </c>
      <c r="D15" s="33" t="s">
        <v>32</v>
      </c>
      <c r="E15" s="33">
        <f>'BHU Sufaid Dheri'!E13+'GGPS Sufaid Dheri'!E17</f>
        <v>320</v>
      </c>
      <c r="F15" s="116"/>
      <c r="G15" s="30">
        <f t="shared" si="0"/>
        <v>0</v>
      </c>
    </row>
    <row r="16" spans="1:7" ht="15.75" x14ac:dyDescent="0.25">
      <c r="A16" s="37">
        <v>2</v>
      </c>
      <c r="B16" s="25" t="s">
        <v>63</v>
      </c>
      <c r="C16" s="39" t="s">
        <v>84</v>
      </c>
      <c r="D16" s="33" t="s">
        <v>32</v>
      </c>
      <c r="E16" s="33">
        <f>'BHU Sufaid Dheri'!E14+'GGPS Sufaid Dheri'!E18</f>
        <v>13.860000000000001</v>
      </c>
      <c r="F16" s="116"/>
      <c r="G16" s="30">
        <f t="shared" si="0"/>
        <v>0</v>
      </c>
    </row>
    <row r="17" spans="1:7" ht="15.75" x14ac:dyDescent="0.25">
      <c r="A17" s="37">
        <v>3</v>
      </c>
      <c r="B17" s="25" t="s">
        <v>86</v>
      </c>
      <c r="C17" s="39" t="s">
        <v>88</v>
      </c>
      <c r="D17" s="33" t="s">
        <v>32</v>
      </c>
      <c r="E17" s="33">
        <f>'BHU Sufaid Dheri'!E15+'GGPS Sufaid Dheri'!E19</f>
        <v>187.5</v>
      </c>
      <c r="F17" s="116"/>
      <c r="G17" s="30">
        <f t="shared" si="0"/>
        <v>0</v>
      </c>
    </row>
    <row r="18" spans="1:7" ht="15.75" x14ac:dyDescent="0.25">
      <c r="A18" s="37">
        <v>4</v>
      </c>
      <c r="B18" s="25" t="s">
        <v>86</v>
      </c>
      <c r="C18" s="39" t="s">
        <v>85</v>
      </c>
      <c r="D18" s="33" t="s">
        <v>32</v>
      </c>
      <c r="E18" s="33">
        <f>'BHU Sufaid Dheri'!E16+'GGPS Sufaid Dheri'!E20</f>
        <v>22.5</v>
      </c>
      <c r="F18" s="116"/>
      <c r="G18" s="30">
        <f t="shared" si="0"/>
        <v>0</v>
      </c>
    </row>
    <row r="19" spans="1:7" ht="15.75" x14ac:dyDescent="0.25">
      <c r="A19" s="37">
        <v>5</v>
      </c>
      <c r="B19" s="39" t="s">
        <v>31</v>
      </c>
      <c r="C19" s="39" t="s">
        <v>89</v>
      </c>
      <c r="D19" s="33" t="s">
        <v>28</v>
      </c>
      <c r="E19" s="33">
        <f>'BHU Sufaid Dheri'!E17+'GGPS Sufaid Dheri'!E21</f>
        <v>200</v>
      </c>
      <c r="F19" s="116"/>
      <c r="G19" s="30">
        <f t="shared" si="0"/>
        <v>0</v>
      </c>
    </row>
    <row r="20" spans="1:7" ht="15.75" x14ac:dyDescent="0.25">
      <c r="A20" s="37">
        <v>6</v>
      </c>
      <c r="B20" s="39" t="s">
        <v>87</v>
      </c>
      <c r="C20" s="40"/>
      <c r="D20" s="35" t="s">
        <v>32</v>
      </c>
      <c r="E20" s="36">
        <f>'BHU Sufaid Dheri'!E18+'GGPS Sufaid Dheri'!E22</f>
        <v>38.25</v>
      </c>
      <c r="F20" s="116"/>
      <c r="G20" s="30">
        <f t="shared" si="0"/>
        <v>0</v>
      </c>
    </row>
    <row r="21" spans="1:7" ht="21" x14ac:dyDescent="0.35">
      <c r="A21" s="41"/>
      <c r="B21" s="41"/>
      <c r="C21" s="42" t="s">
        <v>43</v>
      </c>
      <c r="D21" s="41"/>
      <c r="E21" s="41"/>
      <c r="F21" s="41"/>
      <c r="G21" s="43">
        <f>G8+G9+G10+G11+G12+G13+G14+G15+G16+G17+G18+G19+G20</f>
        <v>0</v>
      </c>
    </row>
    <row r="22" spans="1:7" ht="20.25" x14ac:dyDescent="0.25">
      <c r="A22" s="44" t="s">
        <v>27</v>
      </c>
      <c r="B22" s="45" t="s">
        <v>26</v>
      </c>
      <c r="C22" s="46"/>
      <c r="D22" s="46"/>
      <c r="E22" s="46"/>
      <c r="F22" s="46"/>
      <c r="G22" s="47"/>
    </row>
    <row r="23" spans="1:7" ht="15.75" customHeight="1" x14ac:dyDescent="0.25">
      <c r="A23" s="17" t="s">
        <v>18</v>
      </c>
      <c r="B23" s="17"/>
      <c r="C23" s="17" t="s">
        <v>17</v>
      </c>
      <c r="D23" s="17" t="s">
        <v>16</v>
      </c>
      <c r="E23" s="48" t="s">
        <v>15</v>
      </c>
      <c r="F23" s="19" t="s">
        <v>14</v>
      </c>
      <c r="G23" s="19" t="s">
        <v>13</v>
      </c>
    </row>
    <row r="24" spans="1:7" ht="15.75" x14ac:dyDescent="0.25">
      <c r="A24" s="21"/>
      <c r="B24" s="21"/>
      <c r="C24" s="21"/>
      <c r="D24" s="21"/>
      <c r="E24" s="49"/>
      <c r="F24" s="23" t="s">
        <v>12</v>
      </c>
      <c r="G24" s="23" t="s">
        <v>12</v>
      </c>
    </row>
    <row r="25" spans="1:7" ht="47.25" x14ac:dyDescent="0.25">
      <c r="A25" s="50">
        <v>1</v>
      </c>
      <c r="B25" s="51" t="s">
        <v>46</v>
      </c>
      <c r="C25" s="52" t="s">
        <v>47</v>
      </c>
      <c r="D25" s="35" t="s">
        <v>25</v>
      </c>
      <c r="E25" s="35">
        <f>'GGPS Bahadar No 2'!E18+'GGPS Sufaid Dheri'!E26</f>
        <v>3</v>
      </c>
      <c r="F25" s="117"/>
      <c r="G25" s="53">
        <f>F25*E25</f>
        <v>0</v>
      </c>
    </row>
    <row r="26" spans="1:7" ht="31.5" x14ac:dyDescent="0.25">
      <c r="A26" s="50">
        <v>2</v>
      </c>
      <c r="B26" s="51" t="s">
        <v>24</v>
      </c>
      <c r="C26" s="52" t="s">
        <v>48</v>
      </c>
      <c r="D26" s="35" t="s">
        <v>1</v>
      </c>
      <c r="E26" s="35">
        <f>'GGPS Bahadar No 2'!E19+'GGPS Sufaid Dheri'!E27</f>
        <v>4</v>
      </c>
      <c r="F26" s="117"/>
      <c r="G26" s="53">
        <f t="shared" ref="G26:G27" si="1">F26*E26</f>
        <v>0</v>
      </c>
    </row>
    <row r="27" spans="1:7" ht="31.5" x14ac:dyDescent="0.25">
      <c r="A27" s="50">
        <v>3</v>
      </c>
      <c r="B27" s="51" t="s">
        <v>23</v>
      </c>
      <c r="C27" s="52" t="s">
        <v>22</v>
      </c>
      <c r="D27" s="35" t="s">
        <v>1</v>
      </c>
      <c r="E27" s="35">
        <f>'GGPS Bahadar No 2'!E20+'GGPS Sufaid Dheri'!E28</f>
        <v>4</v>
      </c>
      <c r="F27" s="117"/>
      <c r="G27" s="53">
        <f t="shared" si="1"/>
        <v>0</v>
      </c>
    </row>
    <row r="28" spans="1:7" ht="21" x14ac:dyDescent="0.25">
      <c r="A28" s="54"/>
      <c r="B28" s="55"/>
      <c r="C28" s="56" t="s">
        <v>56</v>
      </c>
      <c r="D28" s="57"/>
      <c r="E28" s="58" t="s">
        <v>21</v>
      </c>
      <c r="F28" s="59"/>
      <c r="G28" s="60">
        <f>G25+G26+G27</f>
        <v>0</v>
      </c>
    </row>
    <row r="29" spans="1:7" ht="20.25" x14ac:dyDescent="0.25">
      <c r="A29" s="11" t="s">
        <v>20</v>
      </c>
      <c r="B29" s="45" t="s">
        <v>19</v>
      </c>
      <c r="C29" s="46"/>
      <c r="D29" s="46"/>
      <c r="E29" s="46"/>
      <c r="F29" s="46"/>
      <c r="G29" s="47"/>
    </row>
    <row r="30" spans="1:7" ht="15.75" customHeight="1" x14ac:dyDescent="0.25">
      <c r="A30" s="16" t="s">
        <v>18</v>
      </c>
      <c r="B30" s="17"/>
      <c r="C30" s="17" t="s">
        <v>17</v>
      </c>
      <c r="D30" s="17" t="s">
        <v>16</v>
      </c>
      <c r="E30" s="48" t="s">
        <v>15</v>
      </c>
      <c r="F30" s="19" t="s">
        <v>14</v>
      </c>
      <c r="G30" s="19" t="s">
        <v>13</v>
      </c>
    </row>
    <row r="31" spans="1:7" ht="15.75" x14ac:dyDescent="0.25">
      <c r="A31" s="20"/>
      <c r="B31" s="21"/>
      <c r="C31" s="21"/>
      <c r="D31" s="21"/>
      <c r="E31" s="49"/>
      <c r="F31" s="23" t="s">
        <v>12</v>
      </c>
      <c r="G31" s="23" t="s">
        <v>12</v>
      </c>
    </row>
    <row r="32" spans="1:7" ht="126" x14ac:dyDescent="0.25">
      <c r="A32" s="35">
        <v>1</v>
      </c>
      <c r="B32" s="61" t="s">
        <v>11</v>
      </c>
      <c r="C32" s="62" t="s">
        <v>54</v>
      </c>
      <c r="D32" s="35" t="s">
        <v>9</v>
      </c>
      <c r="E32" s="35">
        <f>'GGPS Bahadar No 2'!E24+'GGPS Landi Arbaba'!E18+'GGPS Sufaid Dheri'!E32+'GGPS Charkha Khel'!E18+'GGPS Shah Qabool'!E19+'BHU Sufaid Dheri'!E23</f>
        <v>409</v>
      </c>
      <c r="F32" s="117"/>
      <c r="G32" s="63">
        <f>F32*E32</f>
        <v>0</v>
      </c>
    </row>
    <row r="33" spans="1:7" ht="63" x14ac:dyDescent="0.25">
      <c r="A33" s="35">
        <v>2</v>
      </c>
      <c r="B33" s="64" t="s">
        <v>10</v>
      </c>
      <c r="C33" s="65" t="s">
        <v>61</v>
      </c>
      <c r="D33" s="33" t="s">
        <v>9</v>
      </c>
      <c r="E33" s="33">
        <f>'GGPS Bahadar No 2'!E25+'GGPS Landi Arbaba'!E19+'GGPS Sufaid Dheri'!E33+'GGPS Charkha Khel'!E19+'GGPS Shah Qabool'!E20+'BHU Sufaid Dheri'!E24</f>
        <v>218</v>
      </c>
      <c r="F33" s="115"/>
      <c r="G33" s="63">
        <f t="shared" ref="G33:G44" si="2">F33*E33</f>
        <v>0</v>
      </c>
    </row>
    <row r="34" spans="1:7" ht="63" x14ac:dyDescent="0.25">
      <c r="A34" s="35">
        <v>3</v>
      </c>
      <c r="B34" s="61" t="s">
        <v>10</v>
      </c>
      <c r="C34" s="61" t="s">
        <v>62</v>
      </c>
      <c r="D34" s="35" t="s">
        <v>9</v>
      </c>
      <c r="E34" s="35">
        <f>'GGPS Bahadar No 2'!E26+'GGPS Landi Arbaba'!E20+'GGPS Sufaid Dheri'!E34+'GGPS Charkha Khel'!E20+'GGPS Shah Qabool'!E21+'BHU Sufaid Dheri'!E25</f>
        <v>184</v>
      </c>
      <c r="F34" s="117"/>
      <c r="G34" s="63">
        <f t="shared" si="2"/>
        <v>0</v>
      </c>
    </row>
    <row r="35" spans="1:7" ht="157.5" x14ac:dyDescent="0.25">
      <c r="A35" s="35">
        <v>4</v>
      </c>
      <c r="B35" s="61" t="s">
        <v>6</v>
      </c>
      <c r="C35" s="31" t="s">
        <v>53</v>
      </c>
      <c r="D35" s="35" t="s">
        <v>1</v>
      </c>
      <c r="E35" s="35">
        <f>'GGPS Bahadar No 2'!E27+'GGPS Landi Arbaba'!E21+'GGPS Sufaid Dheri'!E35+'GGPS Charkha Khel'!E21+'GGPS Shah Qabool'!E22</f>
        <v>9</v>
      </c>
      <c r="F35" s="118"/>
      <c r="G35" s="63">
        <f t="shared" si="2"/>
        <v>0</v>
      </c>
    </row>
    <row r="36" spans="1:7" ht="141.75" x14ac:dyDescent="0.25">
      <c r="A36" s="35">
        <v>5</v>
      </c>
      <c r="B36" s="61" t="s">
        <v>79</v>
      </c>
      <c r="C36" s="1" t="s">
        <v>78</v>
      </c>
      <c r="D36" s="35" t="s">
        <v>1</v>
      </c>
      <c r="E36" s="35">
        <f>'GGPS Landi Arbaba'!E22+'GGPS Charkha Khel'!E22+'BHU Sufaid Dheri'!E26</f>
        <v>3</v>
      </c>
      <c r="F36" s="117"/>
      <c r="G36" s="63">
        <f t="shared" si="2"/>
        <v>0</v>
      </c>
    </row>
    <row r="37" spans="1:7" ht="94.5" x14ac:dyDescent="0.25">
      <c r="A37" s="35">
        <v>6</v>
      </c>
      <c r="B37" s="61" t="s">
        <v>71</v>
      </c>
      <c r="C37" s="62" t="s">
        <v>72</v>
      </c>
      <c r="D37" s="35" t="s">
        <v>1</v>
      </c>
      <c r="E37" s="35">
        <f>'GGPS Bahadar No 2'!E28+'GGPS Sufaid Dheri'!E36+'GGPS Shah Qabool'!E23+'BHU Sufaid Dheri'!E27</f>
        <v>8</v>
      </c>
      <c r="F37" s="117"/>
      <c r="G37" s="63">
        <f t="shared" si="2"/>
        <v>0</v>
      </c>
    </row>
    <row r="38" spans="1:7" ht="31.5" x14ac:dyDescent="0.25">
      <c r="A38" s="35">
        <v>7</v>
      </c>
      <c r="B38" s="61" t="s">
        <v>74</v>
      </c>
      <c r="C38" s="1" t="s">
        <v>73</v>
      </c>
      <c r="D38" s="35" t="s">
        <v>1</v>
      </c>
      <c r="E38" s="35">
        <f>'GGPS Bahadar No 2'!E29+'GGPS Sufaid Dheri'!E37+'GGPS Charkha Khel'!E23+'GGPS Shah Qabool'!E24+'BHU Sufaid Dheri'!E28</f>
        <v>10</v>
      </c>
      <c r="F38" s="117"/>
      <c r="G38" s="63">
        <f t="shared" si="2"/>
        <v>0</v>
      </c>
    </row>
    <row r="39" spans="1:7" ht="47.25" x14ac:dyDescent="0.25">
      <c r="A39" s="35">
        <v>8</v>
      </c>
      <c r="B39" s="61" t="s">
        <v>8</v>
      </c>
      <c r="C39" s="31" t="s">
        <v>51</v>
      </c>
      <c r="D39" s="35" t="s">
        <v>1</v>
      </c>
      <c r="E39" s="35">
        <f>'GGPS Bahadar No 2'!E30+'GGPS Landi Arbaba'!E23+'GGPS Sufaid Dheri'!E38+'GGPS Charkha Khel'!E24+'GGPS Shah Qabool'!E25+'BHU Sufaid Dheri'!E29</f>
        <v>17</v>
      </c>
      <c r="F39" s="117"/>
      <c r="G39" s="63">
        <f t="shared" si="2"/>
        <v>0</v>
      </c>
    </row>
    <row r="40" spans="1:7" ht="31.5" x14ac:dyDescent="0.25">
      <c r="A40" s="35">
        <v>9</v>
      </c>
      <c r="B40" s="61" t="s">
        <v>50</v>
      </c>
      <c r="C40" s="66" t="s">
        <v>55</v>
      </c>
      <c r="D40" s="35" t="s">
        <v>1</v>
      </c>
      <c r="E40" s="35">
        <f>'GGPS Bahadar No 2'!E31+'GGPS Landi Arbaba'!E24+'GGPS Sufaid Dheri'!E39+'GGPS Charkha Khel'!E25+'GGPS Shah Qabool'!E26+'BHU Sufaid Dheri'!E30</f>
        <v>17</v>
      </c>
      <c r="F40" s="117"/>
      <c r="G40" s="63">
        <f t="shared" si="2"/>
        <v>0</v>
      </c>
    </row>
    <row r="41" spans="1:7" ht="31.5" x14ac:dyDescent="0.25">
      <c r="A41" s="35">
        <v>10</v>
      </c>
      <c r="B41" s="61" t="s">
        <v>76</v>
      </c>
      <c r="C41" s="62" t="s">
        <v>75</v>
      </c>
      <c r="D41" s="35" t="s">
        <v>1</v>
      </c>
      <c r="E41" s="35">
        <f>'GGPS Bahadar No 2'!E32+'GGPS Sufaid Dheri'!E40+'GGPS Shah Qabool'!E27+'BHU Sufaid Dheri'!E31</f>
        <v>6</v>
      </c>
      <c r="F41" s="117"/>
      <c r="G41" s="63">
        <f t="shared" si="2"/>
        <v>0</v>
      </c>
    </row>
    <row r="42" spans="1:7" ht="31.5" x14ac:dyDescent="0.25">
      <c r="A42" s="35">
        <v>11</v>
      </c>
      <c r="B42" s="61" t="s">
        <v>5</v>
      </c>
      <c r="C42" s="61" t="s">
        <v>4</v>
      </c>
      <c r="D42" s="35" t="s">
        <v>1</v>
      </c>
      <c r="E42" s="35">
        <f>'GGPS Bahadar No 2'!E33+'GGPS Landi Arbaba'!E25+'GGPS Sufaid Dheri'!E41+'GGPS Charkha Khel'!E26+'GGPS Shah Qabool'!E28+'BHU Sufaid Dheri'!E32</f>
        <v>16</v>
      </c>
      <c r="F42" s="117"/>
      <c r="G42" s="63">
        <f t="shared" si="2"/>
        <v>0</v>
      </c>
    </row>
    <row r="43" spans="1:7" ht="78.75" x14ac:dyDescent="0.25">
      <c r="A43" s="35">
        <v>12</v>
      </c>
      <c r="B43" s="31" t="s">
        <v>3</v>
      </c>
      <c r="C43" s="31" t="s">
        <v>59</v>
      </c>
      <c r="D43" s="35" t="s">
        <v>2</v>
      </c>
      <c r="E43" s="35">
        <f>'GGPS Bahadar No 2'!E34+'GGPS Landi Arbaba'!E26+'GGPS Sufaid Dheri'!E42</f>
        <v>6</v>
      </c>
      <c r="F43" s="117"/>
      <c r="G43" s="63">
        <f t="shared" si="2"/>
        <v>0</v>
      </c>
    </row>
    <row r="44" spans="1:7" ht="63" x14ac:dyDescent="0.25">
      <c r="A44" s="35">
        <v>13</v>
      </c>
      <c r="B44" s="67" t="s">
        <v>49</v>
      </c>
      <c r="C44" s="68" t="s">
        <v>58</v>
      </c>
      <c r="D44" s="35" t="s">
        <v>1</v>
      </c>
      <c r="E44" s="35">
        <f>'GGPS Bahadar No 2'!E35+'GGPS Landi Arbaba'!E27+'GGPS Sufaid Dheri'!E43+'GGPS Charkha Khel'!E27+'GGPS Shah Qabool'!E29</f>
        <v>5</v>
      </c>
      <c r="F44" s="117"/>
      <c r="G44" s="63">
        <f t="shared" si="2"/>
        <v>0</v>
      </c>
    </row>
    <row r="45" spans="1:7" ht="21" x14ac:dyDescent="0.35">
      <c r="A45" s="69"/>
      <c r="B45" s="70"/>
      <c r="C45" s="71" t="s">
        <v>42</v>
      </c>
      <c r="D45" s="72"/>
      <c r="E45" s="72"/>
      <c r="F45" s="73"/>
      <c r="G45" s="74">
        <f>G32+G33+G34+G35+G36+G37+G38+G39+G40+G41+G42+G43+G44</f>
        <v>0</v>
      </c>
    </row>
    <row r="46" spans="1:7" ht="23.25" x14ac:dyDescent="0.25">
      <c r="A46" s="75"/>
      <c r="B46" s="76"/>
      <c r="C46" s="77"/>
      <c r="D46" s="78"/>
      <c r="E46" s="78"/>
      <c r="F46" s="78"/>
      <c r="G46" s="79"/>
    </row>
    <row r="47" spans="1:7" ht="20.25" customHeight="1" x14ac:dyDescent="0.3">
      <c r="A47" s="80" t="s">
        <v>0</v>
      </c>
      <c r="B47" s="81"/>
      <c r="C47" s="81"/>
      <c r="D47" s="81"/>
      <c r="E47" s="81"/>
      <c r="F47" s="82"/>
      <c r="G47" s="83">
        <f>G21+G28+G45</f>
        <v>0</v>
      </c>
    </row>
    <row r="48" spans="1:7" x14ac:dyDescent="0.25">
      <c r="G48" s="84"/>
    </row>
    <row r="49" spans="7:7" x14ac:dyDescent="0.25">
      <c r="G49" s="84"/>
    </row>
    <row r="50" spans="7:7" x14ac:dyDescent="0.25">
      <c r="G50" s="84"/>
    </row>
  </sheetData>
  <sheetProtection algorithmName="SHA-512" hashValue="2RESX6mN/deJI82pdLMGrGaJHEOip5tYVjFGamHJrfXncE22UX2LwSLwl5peiULu/mQEPCCB7JBCTTjXsgaO+g==" saltValue="MAzodQRj3RJwqSeJ6XpRCw==" spinCount="100000" sheet="1" objects="1" scenarios="1" selectLockedCells="1"/>
  <mergeCells count="25">
    <mergeCell ref="A1:G1"/>
    <mergeCell ref="B29:G29"/>
    <mergeCell ref="C23:C24"/>
    <mergeCell ref="D23:D24"/>
    <mergeCell ref="E23:E24"/>
    <mergeCell ref="A23:A24"/>
    <mergeCell ref="B23:B24"/>
    <mergeCell ref="A6:A7"/>
    <mergeCell ref="B6:B7"/>
    <mergeCell ref="C6:C7"/>
    <mergeCell ref="D6:D7"/>
    <mergeCell ref="E6:E7"/>
    <mergeCell ref="B22:G22"/>
    <mergeCell ref="B3:G3"/>
    <mergeCell ref="B2:G2"/>
    <mergeCell ref="B4:G4"/>
    <mergeCell ref="B5:G5"/>
    <mergeCell ref="A47:F47"/>
    <mergeCell ref="A30:A31"/>
    <mergeCell ref="C30:C31"/>
    <mergeCell ref="D30:D31"/>
    <mergeCell ref="E30:E31"/>
    <mergeCell ref="C45:F45"/>
    <mergeCell ref="C46:G46"/>
    <mergeCell ref="B30:B31"/>
  </mergeCells>
  <conditionalFormatting sqref="C32">
    <cfRule type="duplicateValues" dxfId="24" priority="19"/>
  </conditionalFormatting>
  <conditionalFormatting sqref="C37:C38">
    <cfRule type="duplicateValues" dxfId="23" priority="2"/>
  </conditionalFormatting>
  <conditionalFormatting sqref="C41">
    <cfRule type="duplicateValues" dxfId="22" priority="1"/>
  </conditionalFormatting>
  <conditionalFormatting sqref="C44">
    <cfRule type="duplicateValues" dxfId="21" priority="16"/>
  </conditionalFormatting>
  <pageMargins left="0.23622047244094491" right="0.23622047244094491" top="0.74803149606299213" bottom="0.74803149606299213" header="0.31496062992125984" footer="0.31496062992125984"/>
  <pageSetup paperSize="9" scale="69" fitToHeight="0" orientation="portrait" r:id="rId1"/>
  <headerFooter>
    <oddHeader>&amp;L&amp;P of &amp;N&amp;C&amp;F&amp;R&amp;A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5"/>
  <sheetViews>
    <sheetView view="pageBreakPreview" zoomScaleSheetLayoutView="100" workbookViewId="0">
      <selection activeCell="F9" sqref="F9"/>
    </sheetView>
  </sheetViews>
  <sheetFormatPr defaultRowHeight="15" x14ac:dyDescent="0.25"/>
  <cols>
    <col min="1" max="1" width="16.42578125" style="15" customWidth="1"/>
    <col min="2" max="2" width="27.7109375" style="15" customWidth="1"/>
    <col min="3" max="3" width="53" style="15" customWidth="1"/>
    <col min="4" max="4" width="5.42578125" style="15" bestFit="1" customWidth="1"/>
    <col min="5" max="5" width="14.140625" style="15" customWidth="1"/>
    <col min="6" max="16384" width="9.140625" style="15"/>
  </cols>
  <sheetData>
    <row r="1" spans="1:5" ht="71.25" customHeight="1" x14ac:dyDescent="0.25">
      <c r="A1" s="85"/>
      <c r="B1" s="85"/>
      <c r="C1" s="85"/>
      <c r="D1" s="85"/>
      <c r="E1" s="85"/>
    </row>
    <row r="2" spans="1:5" s="89" customFormat="1" ht="18.75" x14ac:dyDescent="0.3">
      <c r="A2" s="9" t="s">
        <v>41</v>
      </c>
      <c r="B2" s="7" t="s">
        <v>39</v>
      </c>
      <c r="E2" s="113"/>
    </row>
    <row r="3" spans="1:5" s="89" customFormat="1" ht="18.75" x14ac:dyDescent="0.3">
      <c r="A3" s="7" t="s">
        <v>38</v>
      </c>
      <c r="B3" s="7" t="s">
        <v>40</v>
      </c>
      <c r="E3" s="113"/>
    </row>
    <row r="4" spans="1:5" s="89" customFormat="1" ht="18.75" x14ac:dyDescent="0.3">
      <c r="A4" s="7" t="s">
        <v>66</v>
      </c>
      <c r="B4" s="7" t="s">
        <v>92</v>
      </c>
      <c r="E4" s="113"/>
    </row>
    <row r="5" spans="1:5" ht="20.25" customHeight="1" x14ac:dyDescent="0.25">
      <c r="A5" s="11" t="s">
        <v>37</v>
      </c>
      <c r="B5" s="12" t="s">
        <v>96</v>
      </c>
      <c r="C5" s="13"/>
      <c r="D5" s="13"/>
      <c r="E5" s="13"/>
    </row>
    <row r="6" spans="1:5" x14ac:dyDescent="0.25">
      <c r="A6" s="16" t="s">
        <v>18</v>
      </c>
      <c r="B6" s="90" t="s">
        <v>36</v>
      </c>
      <c r="C6" s="17" t="s">
        <v>35</v>
      </c>
      <c r="D6" s="17" t="s">
        <v>16</v>
      </c>
      <c r="E6" s="17" t="s">
        <v>15</v>
      </c>
    </row>
    <row r="7" spans="1:5" x14ac:dyDescent="0.25">
      <c r="A7" s="20"/>
      <c r="B7" s="90"/>
      <c r="C7" s="91"/>
      <c r="D7" s="91"/>
      <c r="E7" s="92"/>
    </row>
    <row r="8" spans="1:5" ht="31.5" x14ac:dyDescent="0.25">
      <c r="A8" s="24">
        <v>1</v>
      </c>
      <c r="B8" s="25" t="s">
        <v>34</v>
      </c>
      <c r="C8" s="26" t="s">
        <v>57</v>
      </c>
      <c r="D8" s="27" t="s">
        <v>32</v>
      </c>
      <c r="E8" s="28">
        <v>45</v>
      </c>
    </row>
    <row r="9" spans="1:5" ht="36" customHeight="1" x14ac:dyDescent="0.25">
      <c r="A9" s="24">
        <v>2</v>
      </c>
      <c r="B9" s="31" t="s">
        <v>33</v>
      </c>
      <c r="C9" s="32" t="s">
        <v>44</v>
      </c>
      <c r="D9" s="27" t="s">
        <v>32</v>
      </c>
      <c r="E9" s="28">
        <v>54</v>
      </c>
    </row>
    <row r="10" spans="1:5" ht="47.25" x14ac:dyDescent="0.25">
      <c r="A10" s="24">
        <v>3</v>
      </c>
      <c r="B10" s="31" t="s">
        <v>31</v>
      </c>
      <c r="C10" s="26" t="s">
        <v>30</v>
      </c>
      <c r="D10" s="33" t="s">
        <v>28</v>
      </c>
      <c r="E10" s="33">
        <v>280</v>
      </c>
    </row>
    <row r="11" spans="1:5" ht="63" x14ac:dyDescent="0.25">
      <c r="A11" s="24">
        <v>4</v>
      </c>
      <c r="B11" s="25" t="s">
        <v>29</v>
      </c>
      <c r="C11" s="26" t="s">
        <v>45</v>
      </c>
      <c r="D11" s="33" t="s">
        <v>28</v>
      </c>
      <c r="E11" s="33">
        <v>290</v>
      </c>
    </row>
    <row r="12" spans="1:5" ht="110.25" x14ac:dyDescent="0.25">
      <c r="A12" s="24">
        <v>5</v>
      </c>
      <c r="B12" s="25" t="s">
        <v>68</v>
      </c>
      <c r="C12" s="2" t="s">
        <v>67</v>
      </c>
      <c r="D12" s="35" t="s">
        <v>28</v>
      </c>
      <c r="E12" s="36">
        <v>180</v>
      </c>
    </row>
    <row r="13" spans="1:5" ht="126" x14ac:dyDescent="0.25">
      <c r="A13" s="24">
        <v>6</v>
      </c>
      <c r="B13" s="25" t="s">
        <v>69</v>
      </c>
      <c r="C13" s="2" t="s">
        <v>70</v>
      </c>
      <c r="D13" s="35" t="s">
        <v>28</v>
      </c>
      <c r="E13" s="36">
        <v>140</v>
      </c>
    </row>
    <row r="14" spans="1:5" ht="63" x14ac:dyDescent="0.25">
      <c r="A14" s="24">
        <v>7</v>
      </c>
      <c r="B14" s="25" t="s">
        <v>93</v>
      </c>
      <c r="C14" s="3" t="s">
        <v>94</v>
      </c>
      <c r="D14" s="35" t="s">
        <v>28</v>
      </c>
      <c r="E14" s="36">
        <v>108</v>
      </c>
    </row>
    <row r="15" spans="1:5" ht="20.25" x14ac:dyDescent="0.25">
      <c r="A15" s="44" t="s">
        <v>27</v>
      </c>
      <c r="B15" s="45" t="s">
        <v>26</v>
      </c>
      <c r="C15" s="46"/>
      <c r="D15" s="46"/>
      <c r="E15" s="46"/>
    </row>
    <row r="16" spans="1:5" x14ac:dyDescent="0.25">
      <c r="A16" s="16" t="s">
        <v>18</v>
      </c>
      <c r="B16" s="17"/>
      <c r="C16" s="17" t="s">
        <v>17</v>
      </c>
      <c r="D16" s="17" t="s">
        <v>16</v>
      </c>
      <c r="E16" s="48" t="s">
        <v>15</v>
      </c>
    </row>
    <row r="17" spans="1:5" x14ac:dyDescent="0.25">
      <c r="A17" s="20"/>
      <c r="B17" s="21"/>
      <c r="C17" s="91"/>
      <c r="D17" s="91"/>
      <c r="E17" s="98"/>
    </row>
    <row r="18" spans="1:5" ht="47.25" x14ac:dyDescent="0.25">
      <c r="A18" s="50">
        <v>1</v>
      </c>
      <c r="B18" s="51" t="s">
        <v>46</v>
      </c>
      <c r="C18" s="52" t="s">
        <v>47</v>
      </c>
      <c r="D18" s="35" t="s">
        <v>25</v>
      </c>
      <c r="E18" s="35">
        <v>1</v>
      </c>
    </row>
    <row r="19" spans="1:5" ht="31.5" x14ac:dyDescent="0.25">
      <c r="A19" s="50">
        <v>2</v>
      </c>
      <c r="B19" s="51" t="s">
        <v>24</v>
      </c>
      <c r="C19" s="52" t="s">
        <v>48</v>
      </c>
      <c r="D19" s="35" t="s">
        <v>1</v>
      </c>
      <c r="E19" s="35">
        <v>2</v>
      </c>
    </row>
    <row r="20" spans="1:5" ht="31.5" x14ac:dyDescent="0.25">
      <c r="A20" s="50">
        <v>3</v>
      </c>
      <c r="B20" s="51" t="s">
        <v>23</v>
      </c>
      <c r="C20" s="52" t="s">
        <v>22</v>
      </c>
      <c r="D20" s="35" t="s">
        <v>1</v>
      </c>
      <c r="E20" s="35">
        <v>2</v>
      </c>
    </row>
    <row r="21" spans="1:5" ht="20.25" x14ac:dyDescent="0.25">
      <c r="A21" s="11" t="s">
        <v>20</v>
      </c>
      <c r="B21" s="45" t="s">
        <v>19</v>
      </c>
      <c r="C21" s="46"/>
      <c r="D21" s="46"/>
      <c r="E21" s="46"/>
    </row>
    <row r="22" spans="1:5" x14ac:dyDescent="0.25">
      <c r="A22" s="16" t="s">
        <v>18</v>
      </c>
      <c r="B22" s="17"/>
      <c r="C22" s="17" t="s">
        <v>17</v>
      </c>
      <c r="D22" s="17" t="s">
        <v>16</v>
      </c>
      <c r="E22" s="48" t="s">
        <v>15</v>
      </c>
    </row>
    <row r="23" spans="1:5" x14ac:dyDescent="0.25">
      <c r="A23" s="20"/>
      <c r="B23" s="21"/>
      <c r="C23" s="21"/>
      <c r="D23" s="91"/>
      <c r="E23" s="98"/>
    </row>
    <row r="24" spans="1:5" ht="126" x14ac:dyDescent="0.25">
      <c r="A24" s="35">
        <v>1</v>
      </c>
      <c r="B24" s="61" t="s">
        <v>11</v>
      </c>
      <c r="C24" s="62" t="s">
        <v>52</v>
      </c>
      <c r="D24" s="35" t="s">
        <v>9</v>
      </c>
      <c r="E24" s="35">
        <v>140</v>
      </c>
    </row>
    <row r="25" spans="1:5" ht="63" x14ac:dyDescent="0.25">
      <c r="A25" s="35">
        <v>2</v>
      </c>
      <c r="B25" s="64" t="s">
        <v>10</v>
      </c>
      <c r="C25" s="64" t="s">
        <v>61</v>
      </c>
      <c r="D25" s="33" t="s">
        <v>9</v>
      </c>
      <c r="E25" s="33">
        <v>20</v>
      </c>
    </row>
    <row r="26" spans="1:5" ht="63" x14ac:dyDescent="0.25">
      <c r="A26" s="35">
        <v>3</v>
      </c>
      <c r="B26" s="61" t="s">
        <v>10</v>
      </c>
      <c r="C26" s="61" t="s">
        <v>62</v>
      </c>
      <c r="D26" s="35" t="s">
        <v>9</v>
      </c>
      <c r="E26" s="35">
        <v>32</v>
      </c>
    </row>
    <row r="27" spans="1:5" ht="141.75" x14ac:dyDescent="0.25">
      <c r="A27" s="35">
        <v>4</v>
      </c>
      <c r="B27" s="61" t="s">
        <v>6</v>
      </c>
      <c r="C27" s="31" t="s">
        <v>53</v>
      </c>
      <c r="D27" s="35" t="s">
        <v>1</v>
      </c>
      <c r="E27" s="35">
        <v>2</v>
      </c>
    </row>
    <row r="28" spans="1:5" ht="94.5" x14ac:dyDescent="0.25">
      <c r="A28" s="35">
        <v>5</v>
      </c>
      <c r="B28" s="61" t="s">
        <v>71</v>
      </c>
      <c r="C28" s="62" t="s">
        <v>72</v>
      </c>
      <c r="D28" s="35" t="s">
        <v>1</v>
      </c>
      <c r="E28" s="35">
        <v>2</v>
      </c>
    </row>
    <row r="29" spans="1:5" ht="15.75" x14ac:dyDescent="0.25">
      <c r="A29" s="35">
        <v>6</v>
      </c>
      <c r="B29" s="61" t="s">
        <v>74</v>
      </c>
      <c r="C29" s="1" t="s">
        <v>73</v>
      </c>
      <c r="D29" s="35" t="s">
        <v>1</v>
      </c>
      <c r="E29" s="35">
        <v>2</v>
      </c>
    </row>
    <row r="30" spans="1:5" ht="47.25" x14ac:dyDescent="0.25">
      <c r="A30" s="35">
        <v>7</v>
      </c>
      <c r="B30" s="61" t="s">
        <v>8</v>
      </c>
      <c r="C30" s="31" t="s">
        <v>51</v>
      </c>
      <c r="D30" s="35" t="s">
        <v>1</v>
      </c>
      <c r="E30" s="35">
        <v>2</v>
      </c>
    </row>
    <row r="31" spans="1:5" ht="31.5" x14ac:dyDescent="0.25">
      <c r="A31" s="35">
        <v>8</v>
      </c>
      <c r="B31" s="64" t="s">
        <v>50</v>
      </c>
      <c r="C31" s="66" t="s">
        <v>55</v>
      </c>
      <c r="D31" s="35" t="s">
        <v>1</v>
      </c>
      <c r="E31" s="35">
        <v>2</v>
      </c>
    </row>
    <row r="32" spans="1:5" ht="31.5" x14ac:dyDescent="0.25">
      <c r="A32" s="35">
        <v>9</v>
      </c>
      <c r="B32" s="61" t="s">
        <v>76</v>
      </c>
      <c r="C32" s="62" t="s">
        <v>75</v>
      </c>
      <c r="D32" s="35" t="s">
        <v>1</v>
      </c>
      <c r="E32" s="35">
        <v>1</v>
      </c>
    </row>
    <row r="33" spans="1:5" ht="31.5" x14ac:dyDescent="0.25">
      <c r="A33" s="35">
        <v>10</v>
      </c>
      <c r="B33" s="61" t="s">
        <v>5</v>
      </c>
      <c r="C33" s="61" t="s">
        <v>4</v>
      </c>
      <c r="D33" s="35" t="s">
        <v>1</v>
      </c>
      <c r="E33" s="35">
        <v>2</v>
      </c>
    </row>
    <row r="34" spans="1:5" ht="78.75" x14ac:dyDescent="0.25">
      <c r="A34" s="35">
        <v>11</v>
      </c>
      <c r="B34" s="31" t="s">
        <v>3</v>
      </c>
      <c r="C34" s="31" t="s">
        <v>59</v>
      </c>
      <c r="D34" s="35" t="s">
        <v>2</v>
      </c>
      <c r="E34" s="35">
        <v>3</v>
      </c>
    </row>
    <row r="35" spans="1:5" ht="47.25" x14ac:dyDescent="0.25">
      <c r="A35" s="35">
        <v>12</v>
      </c>
      <c r="B35" s="67" t="s">
        <v>49</v>
      </c>
      <c r="C35" s="68" t="s">
        <v>58</v>
      </c>
      <c r="D35" s="35" t="s">
        <v>1</v>
      </c>
      <c r="E35" s="35">
        <v>1</v>
      </c>
    </row>
  </sheetData>
  <sheetProtection algorithmName="SHA-512" hashValue="jD7DJ41k81emgSkl5kwvO+bmO+WdqJ720WUWmzaysyww1wNf6MuzxRRPi83R2fm2w5NnTV+9jT4usUv7CngDkg==" saltValue="TL0/8JDMAGEW9TDZdmAx3g==" spinCount="100000" sheet="1" objects="1" scenarios="1" selectLockedCells="1"/>
  <mergeCells count="19">
    <mergeCell ref="B21:E21"/>
    <mergeCell ref="B22:B23"/>
    <mergeCell ref="A22:A23"/>
    <mergeCell ref="C22:C23"/>
    <mergeCell ref="D22:D23"/>
    <mergeCell ref="E22:E23"/>
    <mergeCell ref="A1:E1"/>
    <mergeCell ref="A16:A17"/>
    <mergeCell ref="C16:C17"/>
    <mergeCell ref="B5:E5"/>
    <mergeCell ref="A6:A7"/>
    <mergeCell ref="B6:B7"/>
    <mergeCell ref="C6:C7"/>
    <mergeCell ref="D6:D7"/>
    <mergeCell ref="E6:E7"/>
    <mergeCell ref="D16:D17"/>
    <mergeCell ref="E16:E17"/>
    <mergeCell ref="B16:B17"/>
    <mergeCell ref="B15:E15"/>
  </mergeCells>
  <conditionalFormatting sqref="C24">
    <cfRule type="duplicateValues" dxfId="20" priority="7"/>
  </conditionalFormatting>
  <conditionalFormatting sqref="C28:C29">
    <cfRule type="duplicateValues" dxfId="19" priority="2"/>
  </conditionalFormatting>
  <conditionalFormatting sqref="C32">
    <cfRule type="duplicateValues" dxfId="18" priority="1"/>
  </conditionalFormatting>
  <conditionalFormatting sqref="C35">
    <cfRule type="duplicateValues" dxfId="17" priority="4"/>
  </conditionalFormatting>
  <pageMargins left="0.23622047244094491" right="0.23622047244094491" top="0.74803149606299213" bottom="0.74803149606299213" header="0.31496062992125984" footer="0.31496062992125984"/>
  <pageSetup paperSize="9" scale="85" fitToHeight="0" orientation="portrait" r:id="rId1"/>
  <headerFooter>
    <oddHeader>&amp;L&amp;P of &amp;N&amp;C&amp;F&amp;R&amp;A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7"/>
  <sheetViews>
    <sheetView view="pageBreakPreview" zoomScaleSheetLayoutView="100" workbookViewId="0">
      <selection activeCell="C8" sqref="C8"/>
    </sheetView>
  </sheetViews>
  <sheetFormatPr defaultRowHeight="15" x14ac:dyDescent="0.25"/>
  <cols>
    <col min="1" max="1" width="17.28515625" style="15" customWidth="1"/>
    <col min="2" max="2" width="27.7109375" style="15" customWidth="1"/>
    <col min="3" max="3" width="54.42578125" style="15" customWidth="1"/>
    <col min="4" max="4" width="8.5703125" style="15" customWidth="1"/>
    <col min="5" max="5" width="9.7109375" style="15" bestFit="1" customWidth="1"/>
    <col min="6" max="16384" width="9.140625" style="15"/>
  </cols>
  <sheetData>
    <row r="1" spans="1:5" ht="69" customHeight="1" x14ac:dyDescent="0.25">
      <c r="A1" s="105"/>
      <c r="B1" s="105"/>
      <c r="C1" s="105"/>
      <c r="D1" s="85"/>
      <c r="E1" s="85"/>
    </row>
    <row r="2" spans="1:5" s="89" customFormat="1" ht="18.75" x14ac:dyDescent="0.3">
      <c r="A2" s="7" t="s">
        <v>41</v>
      </c>
      <c r="B2" s="7" t="s">
        <v>39</v>
      </c>
      <c r="C2" s="88"/>
    </row>
    <row r="3" spans="1:5" s="89" customFormat="1" ht="18.75" x14ac:dyDescent="0.3">
      <c r="A3" s="7" t="s">
        <v>38</v>
      </c>
      <c r="B3" s="7" t="s">
        <v>40</v>
      </c>
      <c r="C3" s="88"/>
    </row>
    <row r="4" spans="1:5" s="89" customFormat="1" ht="18.75" x14ac:dyDescent="0.3">
      <c r="A4" s="7" t="s">
        <v>66</v>
      </c>
      <c r="B4" s="110" t="s">
        <v>77</v>
      </c>
      <c r="C4" s="88"/>
    </row>
    <row r="5" spans="1:5" s="111" customFormat="1" ht="21" customHeight="1" x14ac:dyDescent="0.35">
      <c r="A5" s="11" t="s">
        <v>37</v>
      </c>
      <c r="B5" s="12" t="s">
        <v>96</v>
      </c>
      <c r="C5" s="13"/>
      <c r="D5" s="13"/>
      <c r="E5" s="13"/>
    </row>
    <row r="6" spans="1:5" x14ac:dyDescent="0.25">
      <c r="A6" s="17" t="s">
        <v>18</v>
      </c>
      <c r="B6" s="90" t="s">
        <v>36</v>
      </c>
      <c r="C6" s="17" t="s">
        <v>35</v>
      </c>
      <c r="D6" s="17" t="s">
        <v>16</v>
      </c>
      <c r="E6" s="17" t="s">
        <v>15</v>
      </c>
    </row>
    <row r="7" spans="1:5" x14ac:dyDescent="0.25">
      <c r="A7" s="21"/>
      <c r="B7" s="90"/>
      <c r="C7" s="91"/>
      <c r="D7" s="91"/>
      <c r="E7" s="92"/>
    </row>
    <row r="8" spans="1:5" ht="31.5" x14ac:dyDescent="0.25">
      <c r="A8" s="24">
        <v>1</v>
      </c>
      <c r="B8" s="25" t="s">
        <v>34</v>
      </c>
      <c r="C8" s="26" t="s">
        <v>57</v>
      </c>
      <c r="D8" s="104" t="s">
        <v>32</v>
      </c>
      <c r="E8" s="108">
        <v>20</v>
      </c>
    </row>
    <row r="9" spans="1:5" ht="38.25" customHeight="1" x14ac:dyDescent="0.25">
      <c r="A9" s="24">
        <v>2</v>
      </c>
      <c r="B9" s="31" t="s">
        <v>33</v>
      </c>
      <c r="C9" s="32" t="s">
        <v>44</v>
      </c>
      <c r="D9" s="27" t="s">
        <v>32</v>
      </c>
      <c r="E9" s="112">
        <v>24</v>
      </c>
    </row>
    <row r="10" spans="1:5" ht="47.25" x14ac:dyDescent="0.25">
      <c r="A10" s="24">
        <v>3</v>
      </c>
      <c r="B10" s="31" t="s">
        <v>31</v>
      </c>
      <c r="C10" s="26" t="s">
        <v>30</v>
      </c>
      <c r="D10" s="33" t="s">
        <v>28</v>
      </c>
      <c r="E10" s="108">
        <v>320</v>
      </c>
    </row>
    <row r="11" spans="1:5" ht="63" x14ac:dyDescent="0.25">
      <c r="A11" s="24">
        <v>4</v>
      </c>
      <c r="B11" s="25" t="s">
        <v>29</v>
      </c>
      <c r="C11" s="26" t="s">
        <v>45</v>
      </c>
      <c r="D11" s="33" t="s">
        <v>28</v>
      </c>
      <c r="E11" s="33">
        <v>200</v>
      </c>
    </row>
    <row r="12" spans="1:5" ht="110.25" x14ac:dyDescent="0.25">
      <c r="A12" s="24">
        <v>5</v>
      </c>
      <c r="B12" s="25" t="s">
        <v>68</v>
      </c>
      <c r="C12" s="2" t="s">
        <v>67</v>
      </c>
      <c r="D12" s="35" t="s">
        <v>28</v>
      </c>
      <c r="E12" s="33">
        <v>180</v>
      </c>
    </row>
    <row r="13" spans="1:5" ht="110.25" x14ac:dyDescent="0.25">
      <c r="A13" s="24">
        <v>6</v>
      </c>
      <c r="B13" s="25" t="s">
        <v>69</v>
      </c>
      <c r="C13" s="2" t="s">
        <v>70</v>
      </c>
      <c r="D13" s="35" t="s">
        <v>28</v>
      </c>
      <c r="E13" s="36">
        <v>120</v>
      </c>
    </row>
    <row r="14" spans="1:5" ht="63" x14ac:dyDescent="0.25">
      <c r="A14" s="24">
        <v>7</v>
      </c>
      <c r="B14" s="25" t="s">
        <v>93</v>
      </c>
      <c r="C14" s="3" t="s">
        <v>94</v>
      </c>
      <c r="D14" s="35" t="s">
        <v>28</v>
      </c>
      <c r="E14" s="36">
        <v>110</v>
      </c>
    </row>
    <row r="15" spans="1:5" ht="23.45" customHeight="1" x14ac:dyDescent="0.25">
      <c r="A15" s="11" t="s">
        <v>27</v>
      </c>
      <c r="B15" s="45" t="s">
        <v>19</v>
      </c>
      <c r="C15" s="46"/>
      <c r="D15" s="46"/>
      <c r="E15" s="46"/>
    </row>
    <row r="16" spans="1:5" x14ac:dyDescent="0.25">
      <c r="A16" s="17" t="s">
        <v>18</v>
      </c>
      <c r="B16" s="17"/>
      <c r="C16" s="17" t="s">
        <v>17</v>
      </c>
      <c r="D16" s="17" t="s">
        <v>16</v>
      </c>
      <c r="E16" s="48" t="s">
        <v>15</v>
      </c>
    </row>
    <row r="17" spans="1:5" x14ac:dyDescent="0.25">
      <c r="A17" s="91"/>
      <c r="B17" s="21"/>
      <c r="C17" s="91"/>
      <c r="D17" s="91"/>
      <c r="E17" s="98"/>
    </row>
    <row r="18" spans="1:5" ht="126" x14ac:dyDescent="0.25">
      <c r="A18" s="35">
        <v>1</v>
      </c>
      <c r="B18" s="61" t="s">
        <v>11</v>
      </c>
      <c r="C18" s="62" t="s">
        <v>52</v>
      </c>
      <c r="D18" s="35" t="s">
        <v>9</v>
      </c>
      <c r="E18" s="35">
        <v>33</v>
      </c>
    </row>
    <row r="19" spans="1:5" ht="63" x14ac:dyDescent="0.25">
      <c r="A19" s="35">
        <v>2</v>
      </c>
      <c r="B19" s="64" t="s">
        <v>10</v>
      </c>
      <c r="C19" s="65" t="s">
        <v>61</v>
      </c>
      <c r="D19" s="33" t="s">
        <v>9</v>
      </c>
      <c r="E19" s="33">
        <v>30</v>
      </c>
    </row>
    <row r="20" spans="1:5" ht="63" x14ac:dyDescent="0.25">
      <c r="A20" s="35">
        <v>3</v>
      </c>
      <c r="B20" s="61" t="s">
        <v>10</v>
      </c>
      <c r="C20" s="61" t="s">
        <v>62</v>
      </c>
      <c r="D20" s="35" t="s">
        <v>9</v>
      </c>
      <c r="E20" s="35">
        <v>35</v>
      </c>
    </row>
    <row r="21" spans="1:5" ht="141.75" x14ac:dyDescent="0.25">
      <c r="A21" s="35">
        <v>4</v>
      </c>
      <c r="B21" s="61" t="s">
        <v>6</v>
      </c>
      <c r="C21" s="31" t="s">
        <v>53</v>
      </c>
      <c r="D21" s="35" t="s">
        <v>1</v>
      </c>
      <c r="E21" s="35">
        <v>1</v>
      </c>
    </row>
    <row r="22" spans="1:5" ht="141.75" x14ac:dyDescent="0.25">
      <c r="A22" s="35">
        <v>5</v>
      </c>
      <c r="B22" s="61" t="s">
        <v>79</v>
      </c>
      <c r="C22" s="1" t="s">
        <v>78</v>
      </c>
      <c r="D22" s="35" t="s">
        <v>1</v>
      </c>
      <c r="E22" s="35">
        <v>1</v>
      </c>
    </row>
    <row r="23" spans="1:5" ht="47.25" x14ac:dyDescent="0.25">
      <c r="A23" s="35">
        <v>6</v>
      </c>
      <c r="B23" s="61" t="s">
        <v>8</v>
      </c>
      <c r="C23" s="31" t="s">
        <v>51</v>
      </c>
      <c r="D23" s="35" t="s">
        <v>1</v>
      </c>
      <c r="E23" s="35">
        <v>2</v>
      </c>
    </row>
    <row r="24" spans="1:5" ht="31.5" x14ac:dyDescent="0.25">
      <c r="A24" s="35">
        <v>7</v>
      </c>
      <c r="B24" s="61" t="s">
        <v>50</v>
      </c>
      <c r="C24" s="66" t="s">
        <v>55</v>
      </c>
      <c r="D24" s="35" t="s">
        <v>1</v>
      </c>
      <c r="E24" s="35">
        <v>2</v>
      </c>
    </row>
    <row r="25" spans="1:5" ht="31.5" x14ac:dyDescent="0.25">
      <c r="A25" s="35">
        <v>8</v>
      </c>
      <c r="B25" s="61" t="s">
        <v>5</v>
      </c>
      <c r="C25" s="61" t="s">
        <v>4</v>
      </c>
      <c r="D25" s="35" t="s">
        <v>1</v>
      </c>
      <c r="E25" s="35">
        <v>2</v>
      </c>
    </row>
    <row r="26" spans="1:5" ht="78.75" x14ac:dyDescent="0.25">
      <c r="A26" s="35">
        <v>9</v>
      </c>
      <c r="B26" s="31" t="s">
        <v>3</v>
      </c>
      <c r="C26" s="31" t="s">
        <v>59</v>
      </c>
      <c r="D26" s="35" t="s">
        <v>2</v>
      </c>
      <c r="E26" s="35">
        <v>1</v>
      </c>
    </row>
    <row r="27" spans="1:5" ht="47.25" x14ac:dyDescent="0.25">
      <c r="A27" s="35">
        <v>10</v>
      </c>
      <c r="B27" s="67" t="s">
        <v>49</v>
      </c>
      <c r="C27" s="68" t="s">
        <v>58</v>
      </c>
      <c r="D27" s="35" t="s">
        <v>1</v>
      </c>
      <c r="E27" s="35">
        <v>1</v>
      </c>
    </row>
  </sheetData>
  <sheetProtection algorithmName="SHA-512" hashValue="T2g1n7b5It+ohsPtThhhEw0epCaDsO6iV5b0kiGwZrzQe8NjIvXPscyD4NJNtFCNG0m91h13BX09HST+7vFg+Q==" saltValue="ikNYfuACPQ7p/lMoCkl7Sg==" spinCount="100000" sheet="1" objects="1" scenarios="1" selectLockedCells="1"/>
  <mergeCells count="13">
    <mergeCell ref="B15:E15"/>
    <mergeCell ref="B16:B17"/>
    <mergeCell ref="A16:A17"/>
    <mergeCell ref="C16:C17"/>
    <mergeCell ref="D16:D17"/>
    <mergeCell ref="E16:E17"/>
    <mergeCell ref="D1:E1"/>
    <mergeCell ref="B5:E5"/>
    <mergeCell ref="A6:A7"/>
    <mergeCell ref="B6:B7"/>
    <mergeCell ref="C6:C7"/>
    <mergeCell ref="D6:D7"/>
    <mergeCell ref="E6:E7"/>
  </mergeCells>
  <conditionalFormatting sqref="C18">
    <cfRule type="duplicateValues" dxfId="16" priority="7"/>
  </conditionalFormatting>
  <conditionalFormatting sqref="C27">
    <cfRule type="duplicateValues" dxfId="15" priority="4"/>
  </conditionalFormatting>
  <pageMargins left="0.23622047244094491" right="0.23622047244094491" top="0.74803149606299213" bottom="0.74803149606299213" header="0.31496062992125984" footer="0.31496062992125984"/>
  <pageSetup paperSize="9" scale="84" fitToHeight="0" orientation="portrait" r:id="rId1"/>
  <headerFooter>
    <oddHeader>&amp;L&amp;P of &amp;N&amp;C&amp;F&amp;R&amp;A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3"/>
  <sheetViews>
    <sheetView view="pageBreakPreview" zoomScaleSheetLayoutView="100" workbookViewId="0">
      <selection activeCell="F9" sqref="F9"/>
    </sheetView>
  </sheetViews>
  <sheetFormatPr defaultRowHeight="15" x14ac:dyDescent="0.25"/>
  <cols>
    <col min="1" max="1" width="26.5703125" style="15" customWidth="1"/>
    <col min="2" max="2" width="27.7109375" style="15" customWidth="1"/>
    <col min="3" max="3" width="55.28515625" style="15" customWidth="1"/>
    <col min="4" max="4" width="9.42578125" style="15" customWidth="1"/>
    <col min="5" max="5" width="9.7109375" style="15" bestFit="1" customWidth="1"/>
    <col min="6" max="16384" width="9.140625" style="15"/>
  </cols>
  <sheetData>
    <row r="1" spans="1:5" ht="69.75" customHeight="1" x14ac:dyDescent="0.25">
      <c r="A1" s="85"/>
      <c r="B1" s="85"/>
      <c r="C1" s="85"/>
      <c r="D1" s="85"/>
      <c r="E1" s="85"/>
    </row>
    <row r="2" spans="1:5" s="89" customFormat="1" ht="17.25" customHeight="1" x14ac:dyDescent="0.3">
      <c r="A2" s="7" t="s">
        <v>41</v>
      </c>
      <c r="B2" s="87" t="s">
        <v>39</v>
      </c>
      <c r="C2" s="88"/>
      <c r="D2" s="88"/>
    </row>
    <row r="3" spans="1:5" s="89" customFormat="1" ht="18.75" x14ac:dyDescent="0.3">
      <c r="A3" s="7" t="s">
        <v>38</v>
      </c>
      <c r="B3" s="87" t="s">
        <v>40</v>
      </c>
      <c r="C3" s="88"/>
      <c r="D3" s="88"/>
    </row>
    <row r="4" spans="1:5" s="89" customFormat="1" ht="17.25" customHeight="1" x14ac:dyDescent="0.3">
      <c r="A4" s="7" t="s">
        <v>66</v>
      </c>
      <c r="B4" s="7" t="s">
        <v>80</v>
      </c>
      <c r="C4" s="88"/>
      <c r="D4" s="88"/>
    </row>
    <row r="6" spans="1:5" ht="20.25" customHeight="1" x14ac:dyDescent="0.25">
      <c r="A6" s="11" t="s">
        <v>37</v>
      </c>
      <c r="B6" s="12" t="s">
        <v>96</v>
      </c>
      <c r="C6" s="13"/>
      <c r="D6" s="13"/>
      <c r="E6" s="13"/>
    </row>
    <row r="7" spans="1:5" x14ac:dyDescent="0.25">
      <c r="A7" s="17" t="s">
        <v>18</v>
      </c>
      <c r="B7" s="90" t="s">
        <v>36</v>
      </c>
      <c r="C7" s="17" t="s">
        <v>35</v>
      </c>
      <c r="D7" s="17" t="s">
        <v>16</v>
      </c>
      <c r="E7" s="17" t="s">
        <v>15</v>
      </c>
    </row>
    <row r="8" spans="1:5" x14ac:dyDescent="0.25">
      <c r="A8" s="21"/>
      <c r="B8" s="90"/>
      <c r="C8" s="91"/>
      <c r="D8" s="21"/>
      <c r="E8" s="92"/>
    </row>
    <row r="9" spans="1:5" ht="31.5" x14ac:dyDescent="0.25">
      <c r="A9" s="24">
        <v>1</v>
      </c>
      <c r="B9" s="25" t="s">
        <v>34</v>
      </c>
      <c r="C9" s="26" t="s">
        <v>57</v>
      </c>
      <c r="D9" s="93" t="s">
        <v>32</v>
      </c>
      <c r="E9" s="28">
        <v>170</v>
      </c>
    </row>
    <row r="10" spans="1:5" ht="47.25" x14ac:dyDescent="0.25">
      <c r="A10" s="24">
        <v>2</v>
      </c>
      <c r="B10" s="31" t="s">
        <v>33</v>
      </c>
      <c r="C10" s="32" t="s">
        <v>44</v>
      </c>
      <c r="D10" s="27" t="s">
        <v>32</v>
      </c>
      <c r="E10" s="28">
        <v>40</v>
      </c>
    </row>
    <row r="11" spans="1:5" ht="47.25" x14ac:dyDescent="0.25">
      <c r="A11" s="24">
        <v>3</v>
      </c>
      <c r="B11" s="31" t="s">
        <v>31</v>
      </c>
      <c r="C11" s="26" t="s">
        <v>30</v>
      </c>
      <c r="D11" s="33" t="s">
        <v>28</v>
      </c>
      <c r="E11" s="28">
        <v>156</v>
      </c>
    </row>
    <row r="12" spans="1:5" ht="63" x14ac:dyDescent="0.25">
      <c r="A12" s="24">
        <v>4</v>
      </c>
      <c r="B12" s="25" t="s">
        <v>29</v>
      </c>
      <c r="C12" s="26" t="s">
        <v>45</v>
      </c>
      <c r="D12" s="33" t="s">
        <v>28</v>
      </c>
      <c r="E12" s="33">
        <v>99</v>
      </c>
    </row>
    <row r="13" spans="1:5" ht="110.25" x14ac:dyDescent="0.25">
      <c r="A13" s="24">
        <v>5</v>
      </c>
      <c r="B13" s="25" t="s">
        <v>68</v>
      </c>
      <c r="C13" s="2" t="s">
        <v>67</v>
      </c>
      <c r="D13" s="35" t="s">
        <v>28</v>
      </c>
      <c r="E13" s="35">
        <v>256</v>
      </c>
    </row>
    <row r="14" spans="1:5" ht="110.25" x14ac:dyDescent="0.25">
      <c r="A14" s="24">
        <v>6</v>
      </c>
      <c r="B14" s="25" t="s">
        <v>69</v>
      </c>
      <c r="C14" s="2" t="s">
        <v>70</v>
      </c>
      <c r="D14" s="35" t="s">
        <v>28</v>
      </c>
      <c r="E14" s="35">
        <v>160</v>
      </c>
    </row>
    <row r="15" spans="1:5" ht="63" x14ac:dyDescent="0.25">
      <c r="A15" s="24">
        <v>7</v>
      </c>
      <c r="B15" s="25" t="s">
        <v>93</v>
      </c>
      <c r="C15" s="3" t="s">
        <v>94</v>
      </c>
      <c r="D15" s="35" t="s">
        <v>28</v>
      </c>
      <c r="E15" s="35">
        <v>72</v>
      </c>
    </row>
    <row r="16" spans="1:5" ht="15.75" x14ac:dyDescent="0.25">
      <c r="A16" s="94"/>
      <c r="B16" s="95" t="s">
        <v>83</v>
      </c>
      <c r="C16" s="96"/>
      <c r="D16" s="96"/>
      <c r="E16" s="96"/>
    </row>
    <row r="17" spans="1:5" ht="63" x14ac:dyDescent="0.25">
      <c r="A17" s="37">
        <v>1</v>
      </c>
      <c r="B17" s="25" t="s">
        <v>82</v>
      </c>
      <c r="C17" s="4" t="s">
        <v>81</v>
      </c>
      <c r="D17" s="33" t="s">
        <v>32</v>
      </c>
      <c r="E17" s="33">
        <v>160</v>
      </c>
    </row>
    <row r="18" spans="1:5" ht="15.75" x14ac:dyDescent="0.25">
      <c r="A18" s="37">
        <v>2</v>
      </c>
      <c r="B18" s="25" t="s">
        <v>63</v>
      </c>
      <c r="C18" s="39" t="s">
        <v>84</v>
      </c>
      <c r="D18" s="33" t="s">
        <v>32</v>
      </c>
      <c r="E18" s="33">
        <v>6.9300000000000006</v>
      </c>
    </row>
    <row r="19" spans="1:5" ht="15.75" x14ac:dyDescent="0.25">
      <c r="A19" s="37">
        <v>3</v>
      </c>
      <c r="B19" s="25" t="s">
        <v>86</v>
      </c>
      <c r="C19" s="39" t="s">
        <v>88</v>
      </c>
      <c r="D19" s="33" t="s">
        <v>32</v>
      </c>
      <c r="E19" s="33">
        <v>93.75</v>
      </c>
    </row>
    <row r="20" spans="1:5" ht="15.75" x14ac:dyDescent="0.25">
      <c r="A20" s="37">
        <v>4</v>
      </c>
      <c r="B20" s="25" t="s">
        <v>86</v>
      </c>
      <c r="C20" s="39" t="s">
        <v>85</v>
      </c>
      <c r="D20" s="33" t="s">
        <v>32</v>
      </c>
      <c r="E20" s="33">
        <v>11.25</v>
      </c>
    </row>
    <row r="21" spans="1:5" ht="15.75" x14ac:dyDescent="0.25">
      <c r="A21" s="37">
        <v>5</v>
      </c>
      <c r="B21" s="39" t="s">
        <v>31</v>
      </c>
      <c r="C21" s="39" t="s">
        <v>89</v>
      </c>
      <c r="D21" s="33" t="s">
        <v>28</v>
      </c>
      <c r="E21" s="33">
        <v>100</v>
      </c>
    </row>
    <row r="22" spans="1:5" ht="15.75" x14ac:dyDescent="0.25">
      <c r="A22" s="37">
        <v>6</v>
      </c>
      <c r="B22" s="39" t="s">
        <v>87</v>
      </c>
      <c r="C22" s="40"/>
      <c r="D22" s="35" t="s">
        <v>32</v>
      </c>
      <c r="E22" s="36">
        <v>19.125</v>
      </c>
    </row>
    <row r="23" spans="1:5" ht="23.45" customHeight="1" x14ac:dyDescent="0.25">
      <c r="A23" s="44" t="s">
        <v>27</v>
      </c>
      <c r="B23" s="45" t="s">
        <v>26</v>
      </c>
      <c r="C23" s="46"/>
      <c r="D23" s="46"/>
      <c r="E23" s="46"/>
    </row>
    <row r="24" spans="1:5" x14ac:dyDescent="0.25">
      <c r="A24" s="17" t="s">
        <v>18</v>
      </c>
      <c r="B24" s="17"/>
      <c r="C24" s="17" t="s">
        <v>17</v>
      </c>
      <c r="D24" s="17" t="s">
        <v>16</v>
      </c>
      <c r="E24" s="48" t="s">
        <v>15</v>
      </c>
    </row>
    <row r="25" spans="1:5" x14ac:dyDescent="0.25">
      <c r="A25" s="21"/>
      <c r="B25" s="21"/>
      <c r="C25" s="91"/>
      <c r="D25" s="91"/>
      <c r="E25" s="98"/>
    </row>
    <row r="26" spans="1:5" ht="47.25" x14ac:dyDescent="0.25">
      <c r="A26" s="50">
        <v>1</v>
      </c>
      <c r="B26" s="51" t="s">
        <v>46</v>
      </c>
      <c r="C26" s="52" t="s">
        <v>47</v>
      </c>
      <c r="D26" s="35" t="s">
        <v>25</v>
      </c>
      <c r="E26" s="35">
        <v>2</v>
      </c>
    </row>
    <row r="27" spans="1:5" ht="31.5" x14ac:dyDescent="0.25">
      <c r="A27" s="50">
        <v>2</v>
      </c>
      <c r="B27" s="51" t="s">
        <v>24</v>
      </c>
      <c r="C27" s="52" t="s">
        <v>48</v>
      </c>
      <c r="D27" s="35" t="s">
        <v>1</v>
      </c>
      <c r="E27" s="35">
        <v>2</v>
      </c>
    </row>
    <row r="28" spans="1:5" ht="31.5" x14ac:dyDescent="0.25">
      <c r="A28" s="50">
        <v>3</v>
      </c>
      <c r="B28" s="51" t="s">
        <v>23</v>
      </c>
      <c r="C28" s="52" t="s">
        <v>22</v>
      </c>
      <c r="D28" s="35" t="s">
        <v>1</v>
      </c>
      <c r="E28" s="35">
        <v>2</v>
      </c>
    </row>
    <row r="29" spans="1:5" ht="23.45" customHeight="1" x14ac:dyDescent="0.25">
      <c r="A29" s="11" t="s">
        <v>20</v>
      </c>
      <c r="B29" s="45" t="s">
        <v>19</v>
      </c>
      <c r="C29" s="46"/>
      <c r="D29" s="46"/>
      <c r="E29" s="46"/>
    </row>
    <row r="30" spans="1:5" x14ac:dyDescent="0.25">
      <c r="A30" s="17" t="s">
        <v>18</v>
      </c>
      <c r="B30" s="17"/>
      <c r="C30" s="17" t="s">
        <v>17</v>
      </c>
      <c r="D30" s="17" t="s">
        <v>16</v>
      </c>
      <c r="E30" s="48" t="s">
        <v>15</v>
      </c>
    </row>
    <row r="31" spans="1:5" x14ac:dyDescent="0.25">
      <c r="A31" s="91"/>
      <c r="B31" s="21"/>
      <c r="C31" s="91"/>
      <c r="D31" s="91"/>
      <c r="E31" s="98"/>
    </row>
    <row r="32" spans="1:5" ht="126" x14ac:dyDescent="0.25">
      <c r="A32" s="35">
        <v>1</v>
      </c>
      <c r="B32" s="61" t="s">
        <v>11</v>
      </c>
      <c r="C32" s="62" t="s">
        <v>60</v>
      </c>
      <c r="D32" s="35" t="s">
        <v>9</v>
      </c>
      <c r="E32" s="35">
        <v>98</v>
      </c>
    </row>
    <row r="33" spans="1:5" ht="63" x14ac:dyDescent="0.25">
      <c r="A33" s="35">
        <v>2</v>
      </c>
      <c r="B33" s="64" t="s">
        <v>10</v>
      </c>
      <c r="C33" s="64" t="s">
        <v>61</v>
      </c>
      <c r="D33" s="33" t="s">
        <v>9</v>
      </c>
      <c r="E33" s="33">
        <v>80</v>
      </c>
    </row>
    <row r="34" spans="1:5" ht="63" x14ac:dyDescent="0.25">
      <c r="A34" s="35">
        <v>3</v>
      </c>
      <c r="B34" s="61" t="s">
        <v>10</v>
      </c>
      <c r="C34" s="61" t="s">
        <v>62</v>
      </c>
      <c r="D34" s="35" t="s">
        <v>9</v>
      </c>
      <c r="E34" s="35">
        <v>55</v>
      </c>
    </row>
    <row r="35" spans="1:5" ht="141.75" x14ac:dyDescent="0.25">
      <c r="A35" s="35">
        <v>4</v>
      </c>
      <c r="B35" s="61" t="s">
        <v>6</v>
      </c>
      <c r="C35" s="31" t="s">
        <v>53</v>
      </c>
      <c r="D35" s="35" t="s">
        <v>1</v>
      </c>
      <c r="E35" s="35">
        <v>2</v>
      </c>
    </row>
    <row r="36" spans="1:5" ht="94.5" x14ac:dyDescent="0.25">
      <c r="A36" s="35">
        <v>5</v>
      </c>
      <c r="B36" s="61" t="s">
        <v>71</v>
      </c>
      <c r="C36" s="62" t="s">
        <v>72</v>
      </c>
      <c r="D36" s="35" t="s">
        <v>1</v>
      </c>
      <c r="E36" s="35">
        <v>2</v>
      </c>
    </row>
    <row r="37" spans="1:5" ht="15.75" x14ac:dyDescent="0.25">
      <c r="A37" s="35">
        <v>6</v>
      </c>
      <c r="B37" s="61" t="s">
        <v>74</v>
      </c>
      <c r="C37" s="1" t="s">
        <v>73</v>
      </c>
      <c r="D37" s="35"/>
      <c r="E37" s="35">
        <v>2</v>
      </c>
    </row>
    <row r="38" spans="1:5" ht="31.5" x14ac:dyDescent="0.25">
      <c r="A38" s="35">
        <v>7</v>
      </c>
      <c r="B38" s="61" t="s">
        <v>8</v>
      </c>
      <c r="C38" s="31" t="s">
        <v>7</v>
      </c>
      <c r="D38" s="35" t="s">
        <v>1</v>
      </c>
      <c r="E38" s="35">
        <v>4</v>
      </c>
    </row>
    <row r="39" spans="1:5" ht="31.5" x14ac:dyDescent="0.25">
      <c r="A39" s="35">
        <v>8</v>
      </c>
      <c r="B39" s="64" t="s">
        <v>50</v>
      </c>
      <c r="C39" s="66" t="s">
        <v>55</v>
      </c>
      <c r="D39" s="35" t="s">
        <v>1</v>
      </c>
      <c r="E39" s="35">
        <v>4</v>
      </c>
    </row>
    <row r="40" spans="1:5" ht="31.5" x14ac:dyDescent="0.25">
      <c r="A40" s="35">
        <v>9</v>
      </c>
      <c r="B40" s="61" t="s">
        <v>76</v>
      </c>
      <c r="C40" s="62" t="s">
        <v>75</v>
      </c>
      <c r="D40" s="35" t="s">
        <v>1</v>
      </c>
      <c r="E40" s="35">
        <v>2</v>
      </c>
    </row>
    <row r="41" spans="1:5" ht="31.5" x14ac:dyDescent="0.25">
      <c r="A41" s="35">
        <v>10</v>
      </c>
      <c r="B41" s="61" t="s">
        <v>5</v>
      </c>
      <c r="C41" s="61" t="s">
        <v>4</v>
      </c>
      <c r="D41" s="35" t="s">
        <v>1</v>
      </c>
      <c r="E41" s="35">
        <v>4</v>
      </c>
    </row>
    <row r="42" spans="1:5" ht="78.75" x14ac:dyDescent="0.25">
      <c r="A42" s="35">
        <v>11</v>
      </c>
      <c r="B42" s="31" t="s">
        <v>3</v>
      </c>
      <c r="C42" s="31" t="s">
        <v>59</v>
      </c>
      <c r="D42" s="35" t="s">
        <v>2</v>
      </c>
      <c r="E42" s="35">
        <v>2</v>
      </c>
    </row>
    <row r="43" spans="1:5" ht="47.25" x14ac:dyDescent="0.25">
      <c r="A43" s="35">
        <v>12</v>
      </c>
      <c r="B43" s="67" t="s">
        <v>49</v>
      </c>
      <c r="C43" s="68" t="s">
        <v>58</v>
      </c>
      <c r="D43" s="35" t="s">
        <v>1</v>
      </c>
      <c r="E43" s="35">
        <v>1</v>
      </c>
    </row>
  </sheetData>
  <sheetProtection algorithmName="SHA-512" hashValue="HwZ0J38oFWgmINua92tQx+6g3R8N/Rc6XOw+3Aze+QEXkgFTSrvJZVmKyNtGDxPM//pKMbmlQniRwZNfe4gErA==" saltValue="RzLJJTZD1TXrVfSbxThOOg==" spinCount="100000" sheet="1" objects="1" scenarios="1" selectLockedCells="1"/>
  <mergeCells count="20">
    <mergeCell ref="B29:E29"/>
    <mergeCell ref="A30:A31"/>
    <mergeCell ref="C30:C31"/>
    <mergeCell ref="D30:D31"/>
    <mergeCell ref="E30:E31"/>
    <mergeCell ref="B30:B31"/>
    <mergeCell ref="B16:E16"/>
    <mergeCell ref="A1:E1"/>
    <mergeCell ref="A24:A25"/>
    <mergeCell ref="C24:C25"/>
    <mergeCell ref="B6:E6"/>
    <mergeCell ref="A7:A8"/>
    <mergeCell ref="B7:B8"/>
    <mergeCell ref="C7:C8"/>
    <mergeCell ref="D7:D8"/>
    <mergeCell ref="E7:E8"/>
    <mergeCell ref="D24:D25"/>
    <mergeCell ref="E24:E25"/>
    <mergeCell ref="B24:B25"/>
    <mergeCell ref="B23:E23"/>
  </mergeCells>
  <conditionalFormatting sqref="C32">
    <cfRule type="duplicateValues" dxfId="14" priority="11"/>
  </conditionalFormatting>
  <conditionalFormatting sqref="C36:C37">
    <cfRule type="duplicateValues" dxfId="13" priority="3"/>
  </conditionalFormatting>
  <conditionalFormatting sqref="C40">
    <cfRule type="duplicateValues" dxfId="12" priority="2"/>
  </conditionalFormatting>
  <conditionalFormatting sqref="C43">
    <cfRule type="duplicateValues" dxfId="11" priority="1"/>
  </conditionalFormatting>
  <pageMargins left="0.23622047244094491" right="0.23622047244094491" top="0.74803149606299213" bottom="0.74803149606299213" header="0.31496062992125984" footer="0.31496062992125984"/>
  <pageSetup paperSize="9" scale="77" fitToHeight="0" orientation="portrait" r:id="rId1"/>
  <headerFooter>
    <oddHeader>&amp;L&amp;P of &amp;N&amp;C&amp;F&amp;R&amp;A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7"/>
  <sheetViews>
    <sheetView view="pageBreakPreview" topLeftCell="A12" zoomScaleNormal="90" zoomScaleSheetLayoutView="100" workbookViewId="0">
      <selection activeCell="F9" sqref="F9"/>
    </sheetView>
  </sheetViews>
  <sheetFormatPr defaultRowHeight="15" x14ac:dyDescent="0.25"/>
  <cols>
    <col min="1" max="1" width="27" style="15" customWidth="1"/>
    <col min="2" max="2" width="27.85546875" style="15" customWidth="1"/>
    <col min="3" max="3" width="54.140625" style="15" customWidth="1"/>
    <col min="4" max="4" width="9.42578125" style="15" customWidth="1"/>
    <col min="5" max="5" width="9.7109375" style="15" bestFit="1" customWidth="1"/>
    <col min="6" max="16384" width="9.140625" style="15"/>
  </cols>
  <sheetData>
    <row r="1" spans="1:5" ht="69.75" customHeight="1" x14ac:dyDescent="0.25">
      <c r="B1" s="105"/>
      <c r="C1" s="105"/>
    </row>
    <row r="2" spans="1:5" s="89" customFormat="1" ht="18.75" x14ac:dyDescent="0.3">
      <c r="A2" s="7" t="s">
        <v>41</v>
      </c>
      <c r="B2" s="7" t="s">
        <v>39</v>
      </c>
      <c r="C2" s="88"/>
      <c r="D2" s="88"/>
    </row>
    <row r="3" spans="1:5" s="89" customFormat="1" ht="18.75" x14ac:dyDescent="0.3">
      <c r="A3" s="7" t="s">
        <v>38</v>
      </c>
      <c r="B3" s="87" t="s">
        <v>40</v>
      </c>
      <c r="C3" s="88"/>
      <c r="D3" s="88"/>
    </row>
    <row r="4" spans="1:5" s="89" customFormat="1" ht="18.75" x14ac:dyDescent="0.3">
      <c r="A4" s="7" t="s">
        <v>66</v>
      </c>
      <c r="B4" s="106" t="s">
        <v>90</v>
      </c>
      <c r="C4" s="88"/>
      <c r="D4" s="88"/>
    </row>
    <row r="5" spans="1:5" ht="20.25" customHeight="1" x14ac:dyDescent="0.25">
      <c r="A5" s="11" t="s">
        <v>37</v>
      </c>
      <c r="B5" s="12" t="s">
        <v>96</v>
      </c>
      <c r="C5" s="13"/>
      <c r="D5" s="13"/>
      <c r="E5" s="13"/>
    </row>
    <row r="6" spans="1:5" x14ac:dyDescent="0.25">
      <c r="A6" s="17" t="s">
        <v>18</v>
      </c>
      <c r="B6" s="90" t="s">
        <v>36</v>
      </c>
      <c r="C6" s="17" t="s">
        <v>35</v>
      </c>
      <c r="D6" s="17" t="s">
        <v>16</v>
      </c>
      <c r="E6" s="17" t="s">
        <v>15</v>
      </c>
    </row>
    <row r="7" spans="1:5" x14ac:dyDescent="0.25">
      <c r="A7" s="91"/>
      <c r="B7" s="17"/>
      <c r="C7" s="91"/>
      <c r="D7" s="91"/>
      <c r="E7" s="107"/>
    </row>
    <row r="8" spans="1:5" ht="31.5" x14ac:dyDescent="0.25">
      <c r="A8" s="104">
        <v>1</v>
      </c>
      <c r="B8" s="31" t="s">
        <v>34</v>
      </c>
      <c r="C8" s="26" t="s">
        <v>57</v>
      </c>
      <c r="D8" s="27" t="s">
        <v>32</v>
      </c>
      <c r="E8" s="108">
        <v>52</v>
      </c>
    </row>
    <row r="9" spans="1:5" ht="47.25" x14ac:dyDescent="0.25">
      <c r="A9" s="104">
        <v>2</v>
      </c>
      <c r="B9" s="31" t="s">
        <v>33</v>
      </c>
      <c r="C9" s="32" t="s">
        <v>44</v>
      </c>
      <c r="D9" s="27" t="s">
        <v>32</v>
      </c>
      <c r="E9" s="108">
        <v>53</v>
      </c>
    </row>
    <row r="10" spans="1:5" ht="47.25" x14ac:dyDescent="0.25">
      <c r="A10" s="104">
        <v>3</v>
      </c>
      <c r="B10" s="31" t="s">
        <v>31</v>
      </c>
      <c r="C10" s="26" t="s">
        <v>30</v>
      </c>
      <c r="D10" s="27" t="s">
        <v>28</v>
      </c>
      <c r="E10" s="109">
        <v>200</v>
      </c>
    </row>
    <row r="11" spans="1:5" ht="63" x14ac:dyDescent="0.25">
      <c r="A11" s="104">
        <v>4</v>
      </c>
      <c r="B11" s="25" t="s">
        <v>29</v>
      </c>
      <c r="C11" s="26" t="s">
        <v>45</v>
      </c>
      <c r="D11" s="33" t="s">
        <v>28</v>
      </c>
      <c r="E11" s="33">
        <v>350</v>
      </c>
    </row>
    <row r="12" spans="1:5" ht="110.25" x14ac:dyDescent="0.25">
      <c r="A12" s="104">
        <v>5</v>
      </c>
      <c r="B12" s="25" t="s">
        <v>68</v>
      </c>
      <c r="C12" s="2" t="s">
        <v>67</v>
      </c>
      <c r="D12" s="35" t="s">
        <v>28</v>
      </c>
      <c r="E12" s="33">
        <v>180</v>
      </c>
    </row>
    <row r="13" spans="1:5" ht="110.25" x14ac:dyDescent="0.25">
      <c r="A13" s="104">
        <v>6</v>
      </c>
      <c r="B13" s="25" t="s">
        <v>69</v>
      </c>
      <c r="C13" s="2" t="s">
        <v>70</v>
      </c>
      <c r="D13" s="35" t="s">
        <v>28</v>
      </c>
      <c r="E13" s="33">
        <v>160</v>
      </c>
    </row>
    <row r="14" spans="1:5" ht="63" x14ac:dyDescent="0.25">
      <c r="A14" s="104">
        <v>7</v>
      </c>
      <c r="B14" s="25" t="s">
        <v>93</v>
      </c>
      <c r="C14" s="3" t="s">
        <v>94</v>
      </c>
      <c r="D14" s="35" t="s">
        <v>28</v>
      </c>
      <c r="E14" s="33">
        <v>108</v>
      </c>
    </row>
    <row r="15" spans="1:5" ht="23.45" customHeight="1" x14ac:dyDescent="0.25">
      <c r="A15" s="11" t="s">
        <v>27</v>
      </c>
      <c r="B15" s="45" t="s">
        <v>19</v>
      </c>
      <c r="C15" s="46"/>
      <c r="D15" s="46"/>
      <c r="E15" s="46"/>
    </row>
    <row r="16" spans="1:5" x14ac:dyDescent="0.25">
      <c r="A16" s="17" t="s">
        <v>18</v>
      </c>
      <c r="B16" s="17"/>
      <c r="C16" s="17" t="s">
        <v>17</v>
      </c>
      <c r="D16" s="17" t="s">
        <v>16</v>
      </c>
      <c r="E16" s="48" t="s">
        <v>15</v>
      </c>
    </row>
    <row r="17" spans="1:5" x14ac:dyDescent="0.25">
      <c r="A17" s="91"/>
      <c r="B17" s="21"/>
      <c r="C17" s="91"/>
      <c r="D17" s="91"/>
      <c r="E17" s="98"/>
    </row>
    <row r="18" spans="1:5" ht="126" x14ac:dyDescent="0.25">
      <c r="A18" s="35">
        <v>1</v>
      </c>
      <c r="B18" s="61" t="s">
        <v>11</v>
      </c>
      <c r="C18" s="62" t="s">
        <v>52</v>
      </c>
      <c r="D18" s="35" t="s">
        <v>9</v>
      </c>
      <c r="E18" s="35">
        <v>40</v>
      </c>
    </row>
    <row r="19" spans="1:5" ht="63" x14ac:dyDescent="0.25">
      <c r="A19" s="35">
        <v>2</v>
      </c>
      <c r="B19" s="64" t="s">
        <v>10</v>
      </c>
      <c r="C19" s="65" t="s">
        <v>61</v>
      </c>
      <c r="D19" s="33" t="s">
        <v>9</v>
      </c>
      <c r="E19" s="33">
        <v>14</v>
      </c>
    </row>
    <row r="20" spans="1:5" ht="63" x14ac:dyDescent="0.25">
      <c r="A20" s="35">
        <v>3</v>
      </c>
      <c r="B20" s="61" t="s">
        <v>10</v>
      </c>
      <c r="C20" s="61" t="s">
        <v>62</v>
      </c>
      <c r="D20" s="35" t="s">
        <v>9</v>
      </c>
      <c r="E20" s="35">
        <v>12</v>
      </c>
    </row>
    <row r="21" spans="1:5" ht="141.75" x14ac:dyDescent="0.25">
      <c r="A21" s="35">
        <v>4</v>
      </c>
      <c r="B21" s="61" t="s">
        <v>6</v>
      </c>
      <c r="C21" s="31" t="s">
        <v>53</v>
      </c>
      <c r="D21" s="35" t="s">
        <v>1</v>
      </c>
      <c r="E21" s="35">
        <v>1</v>
      </c>
    </row>
    <row r="22" spans="1:5" ht="141.75" x14ac:dyDescent="0.25">
      <c r="A22" s="35">
        <v>5</v>
      </c>
      <c r="B22" s="61" t="s">
        <v>79</v>
      </c>
      <c r="C22" s="1" t="s">
        <v>78</v>
      </c>
      <c r="D22" s="35" t="s">
        <v>1</v>
      </c>
      <c r="E22" s="35">
        <v>1</v>
      </c>
    </row>
    <row r="23" spans="1:5" ht="15.75" x14ac:dyDescent="0.25">
      <c r="A23" s="35">
        <v>6</v>
      </c>
      <c r="B23" s="61" t="s">
        <v>74</v>
      </c>
      <c r="C23" s="1" t="s">
        <v>73</v>
      </c>
      <c r="D23" s="35" t="s">
        <v>1</v>
      </c>
      <c r="E23" s="35">
        <v>2</v>
      </c>
    </row>
    <row r="24" spans="1:5" ht="47.25" x14ac:dyDescent="0.25">
      <c r="A24" s="35">
        <v>7</v>
      </c>
      <c r="B24" s="61" t="s">
        <v>8</v>
      </c>
      <c r="C24" s="31" t="s">
        <v>51</v>
      </c>
      <c r="D24" s="35" t="s">
        <v>1</v>
      </c>
      <c r="E24" s="35">
        <v>4</v>
      </c>
    </row>
    <row r="25" spans="1:5" ht="31.5" x14ac:dyDescent="0.25">
      <c r="A25" s="35">
        <v>8</v>
      </c>
      <c r="B25" s="61" t="s">
        <v>50</v>
      </c>
      <c r="C25" s="66" t="s">
        <v>55</v>
      </c>
      <c r="D25" s="35" t="s">
        <v>1</v>
      </c>
      <c r="E25" s="35">
        <v>3</v>
      </c>
    </row>
    <row r="26" spans="1:5" ht="31.5" x14ac:dyDescent="0.25">
      <c r="A26" s="35">
        <v>9</v>
      </c>
      <c r="B26" s="61" t="s">
        <v>5</v>
      </c>
      <c r="C26" s="61" t="s">
        <v>4</v>
      </c>
      <c r="D26" s="35" t="s">
        <v>1</v>
      </c>
      <c r="E26" s="35">
        <v>3</v>
      </c>
    </row>
    <row r="27" spans="1:5" ht="47.25" x14ac:dyDescent="0.25">
      <c r="A27" s="35">
        <v>10</v>
      </c>
      <c r="B27" s="67" t="s">
        <v>49</v>
      </c>
      <c r="C27" s="68" t="s">
        <v>58</v>
      </c>
      <c r="D27" s="35" t="s">
        <v>1</v>
      </c>
      <c r="E27" s="35">
        <v>1</v>
      </c>
    </row>
  </sheetData>
  <sheetProtection algorithmName="SHA-512" hashValue="MG+kfXC+vCgp5tYDwJnu9FbiQNyiYXsGBqFYSeNCnw0R2JoMSufG9YB6ieTEZOTjX6eLLVN2egxAPtY13NrKVQ==" saltValue="5M7+jY3y9YOV5HRRKHHfpg==" spinCount="100000" sheet="1" objects="1" scenarios="1" selectLockedCells="1"/>
  <mergeCells count="12">
    <mergeCell ref="B15:E15"/>
    <mergeCell ref="A16:A17"/>
    <mergeCell ref="B16:B17"/>
    <mergeCell ref="C16:C17"/>
    <mergeCell ref="D16:D17"/>
    <mergeCell ref="E16:E17"/>
    <mergeCell ref="B5:E5"/>
    <mergeCell ref="A6:A7"/>
    <mergeCell ref="B6:B7"/>
    <mergeCell ref="C6:C7"/>
    <mergeCell ref="D6:D7"/>
    <mergeCell ref="E6:E7"/>
  </mergeCells>
  <conditionalFormatting sqref="C18">
    <cfRule type="duplicateValues" dxfId="10" priority="5"/>
  </conditionalFormatting>
  <conditionalFormatting sqref="C23">
    <cfRule type="duplicateValues" dxfId="9" priority="1"/>
  </conditionalFormatting>
  <conditionalFormatting sqref="C27">
    <cfRule type="duplicateValues" dxfId="8" priority="4"/>
  </conditionalFormatting>
  <pageMargins left="0.23622047244094491" right="0.23622047244094491" top="0.74803149606299213" bottom="0.74803149606299213" header="0.31496062992125984" footer="0.31496062992125984"/>
  <pageSetup paperSize="9" scale="77" fitToHeight="0" orientation="portrait" r:id="rId1"/>
  <headerFooter>
    <oddHeader>&amp;L&amp;P of &amp;N&amp;C&amp;F&amp;R&amp;A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9"/>
  <sheetViews>
    <sheetView view="pageBreakPreview" topLeftCell="A25" zoomScaleNormal="100" zoomScaleSheetLayoutView="100" workbookViewId="0">
      <selection activeCell="F9" sqref="F9"/>
    </sheetView>
  </sheetViews>
  <sheetFormatPr defaultRowHeight="15" x14ac:dyDescent="0.25"/>
  <cols>
    <col min="1" max="1" width="26.42578125" style="15" customWidth="1"/>
    <col min="2" max="2" width="27.7109375" style="15" customWidth="1"/>
    <col min="3" max="3" width="51.5703125" style="15" customWidth="1"/>
    <col min="4" max="4" width="12.42578125" style="15" customWidth="1"/>
    <col min="5" max="5" width="9.7109375" style="15" bestFit="1" customWidth="1"/>
    <col min="6" max="16384" width="9.140625" style="15"/>
  </cols>
  <sheetData>
    <row r="1" spans="1:5" ht="69" customHeight="1" x14ac:dyDescent="0.25">
      <c r="A1" s="85"/>
      <c r="B1" s="85"/>
      <c r="C1" s="85"/>
      <c r="D1" s="85"/>
      <c r="E1" s="85"/>
    </row>
    <row r="2" spans="1:5" s="89" customFormat="1" ht="18.75" x14ac:dyDescent="0.3">
      <c r="A2" s="7" t="s">
        <v>41</v>
      </c>
      <c r="B2" s="7" t="s">
        <v>39</v>
      </c>
      <c r="C2" s="7"/>
      <c r="D2" s="7"/>
      <c r="E2" s="7"/>
    </row>
    <row r="3" spans="1:5" s="89" customFormat="1" ht="18.75" x14ac:dyDescent="0.3">
      <c r="A3" s="7" t="s">
        <v>38</v>
      </c>
      <c r="B3" s="7" t="s">
        <v>40</v>
      </c>
      <c r="C3" s="7"/>
      <c r="D3" s="7"/>
      <c r="E3" s="7"/>
    </row>
    <row r="4" spans="1:5" s="89" customFormat="1" ht="18.75" x14ac:dyDescent="0.3">
      <c r="A4" s="7" t="s">
        <v>66</v>
      </c>
      <c r="B4" s="7" t="s">
        <v>91</v>
      </c>
      <c r="C4" s="7"/>
      <c r="D4" s="7"/>
      <c r="E4" s="7"/>
    </row>
    <row r="6" spans="1:5" ht="23.25" customHeight="1" x14ac:dyDescent="0.25">
      <c r="A6" s="99" t="s">
        <v>37</v>
      </c>
      <c r="B6" s="12" t="s">
        <v>96</v>
      </c>
      <c r="C6" s="13"/>
      <c r="D6" s="13"/>
      <c r="E6" s="13"/>
    </row>
    <row r="7" spans="1:5" x14ac:dyDescent="0.25">
      <c r="A7" s="17" t="s">
        <v>18</v>
      </c>
      <c r="B7" s="90" t="s">
        <v>36</v>
      </c>
      <c r="C7" s="17" t="s">
        <v>35</v>
      </c>
      <c r="D7" s="17" t="s">
        <v>16</v>
      </c>
      <c r="E7" s="17" t="s">
        <v>15</v>
      </c>
    </row>
    <row r="8" spans="1:5" x14ac:dyDescent="0.25">
      <c r="A8" s="21"/>
      <c r="B8" s="90"/>
      <c r="C8" s="91"/>
      <c r="D8" s="91"/>
      <c r="E8" s="92"/>
    </row>
    <row r="9" spans="1:5" ht="31.5" x14ac:dyDescent="0.25">
      <c r="A9" s="24">
        <v>1</v>
      </c>
      <c r="B9" s="25" t="s">
        <v>34</v>
      </c>
      <c r="C9" s="26" t="s">
        <v>57</v>
      </c>
      <c r="D9" s="27" t="s">
        <v>32</v>
      </c>
      <c r="E9" s="28">
        <v>45</v>
      </c>
    </row>
    <row r="10" spans="1:5" ht="47.25" x14ac:dyDescent="0.25">
      <c r="A10" s="24">
        <v>2</v>
      </c>
      <c r="B10" s="31" t="s">
        <v>33</v>
      </c>
      <c r="C10" s="32" t="s">
        <v>44</v>
      </c>
      <c r="D10" s="27" t="s">
        <v>32</v>
      </c>
      <c r="E10" s="28">
        <v>92</v>
      </c>
    </row>
    <row r="11" spans="1:5" ht="47.25" x14ac:dyDescent="0.25">
      <c r="A11" s="24">
        <v>3</v>
      </c>
      <c r="B11" s="31" t="s">
        <v>31</v>
      </c>
      <c r="C11" s="26" t="s">
        <v>30</v>
      </c>
      <c r="D11" s="33" t="s">
        <v>28</v>
      </c>
      <c r="E11" s="33">
        <v>320</v>
      </c>
    </row>
    <row r="12" spans="1:5" ht="63" x14ac:dyDescent="0.25">
      <c r="A12" s="24">
        <v>4</v>
      </c>
      <c r="B12" s="25" t="s">
        <v>29</v>
      </c>
      <c r="C12" s="26" t="s">
        <v>45</v>
      </c>
      <c r="D12" s="33" t="s">
        <v>28</v>
      </c>
      <c r="E12" s="38">
        <f>140*3</f>
        <v>420</v>
      </c>
    </row>
    <row r="13" spans="1:5" ht="110.25" x14ac:dyDescent="0.25">
      <c r="A13" s="24">
        <v>5</v>
      </c>
      <c r="B13" s="25" t="s">
        <v>68</v>
      </c>
      <c r="C13" s="2" t="s">
        <v>67</v>
      </c>
      <c r="D13" s="35" t="s">
        <v>28</v>
      </c>
      <c r="E13" s="38">
        <v>264</v>
      </c>
    </row>
    <row r="14" spans="1:5" ht="126" x14ac:dyDescent="0.25">
      <c r="A14" s="24">
        <v>6</v>
      </c>
      <c r="B14" s="25" t="s">
        <v>69</v>
      </c>
      <c r="C14" s="2" t="s">
        <v>70</v>
      </c>
      <c r="D14" s="35" t="s">
        <v>28</v>
      </c>
      <c r="E14" s="38">
        <v>150</v>
      </c>
    </row>
    <row r="15" spans="1:5" ht="63" x14ac:dyDescent="0.25">
      <c r="A15" s="24">
        <v>7</v>
      </c>
      <c r="B15" s="25" t="s">
        <v>93</v>
      </c>
      <c r="C15" s="3" t="s">
        <v>94</v>
      </c>
      <c r="D15" s="35" t="s">
        <v>28</v>
      </c>
      <c r="E15" s="38">
        <v>108</v>
      </c>
    </row>
    <row r="16" spans="1:5" ht="20.25" x14ac:dyDescent="0.25">
      <c r="A16" s="11" t="s">
        <v>27</v>
      </c>
      <c r="B16" s="45" t="s">
        <v>19</v>
      </c>
      <c r="C16" s="46"/>
      <c r="D16" s="46"/>
      <c r="E16" s="46"/>
    </row>
    <row r="17" spans="1:5" x14ac:dyDescent="0.25">
      <c r="A17" s="16" t="s">
        <v>18</v>
      </c>
      <c r="B17" s="16"/>
      <c r="C17" s="16" t="s">
        <v>17</v>
      </c>
      <c r="D17" s="100" t="s">
        <v>16</v>
      </c>
      <c r="E17" s="101" t="s">
        <v>15</v>
      </c>
    </row>
    <row r="18" spans="1:5" x14ac:dyDescent="0.25">
      <c r="A18" s="20"/>
      <c r="B18" s="20"/>
      <c r="C18" s="20"/>
      <c r="D18" s="102"/>
      <c r="E18" s="103"/>
    </row>
    <row r="19" spans="1:5" ht="126" x14ac:dyDescent="0.25">
      <c r="A19" s="24">
        <v>1</v>
      </c>
      <c r="B19" s="61" t="s">
        <v>11</v>
      </c>
      <c r="C19" s="62" t="s">
        <v>60</v>
      </c>
      <c r="D19" s="35" t="s">
        <v>9</v>
      </c>
      <c r="E19" s="104">
        <v>58</v>
      </c>
    </row>
    <row r="20" spans="1:5" ht="63" x14ac:dyDescent="0.25">
      <c r="A20" s="35">
        <v>2</v>
      </c>
      <c r="B20" s="64" t="s">
        <v>10</v>
      </c>
      <c r="C20" s="64" t="s">
        <v>61</v>
      </c>
      <c r="D20" s="33" t="s">
        <v>9</v>
      </c>
      <c r="E20" s="33">
        <v>24</v>
      </c>
    </row>
    <row r="21" spans="1:5" ht="63" x14ac:dyDescent="0.25">
      <c r="A21" s="24">
        <v>3</v>
      </c>
      <c r="B21" s="61" t="s">
        <v>10</v>
      </c>
      <c r="C21" s="61" t="s">
        <v>62</v>
      </c>
      <c r="D21" s="35" t="s">
        <v>9</v>
      </c>
      <c r="E21" s="35">
        <v>30</v>
      </c>
    </row>
    <row r="22" spans="1:5" ht="141.75" x14ac:dyDescent="0.25">
      <c r="A22" s="35">
        <v>4</v>
      </c>
      <c r="B22" s="61" t="s">
        <v>6</v>
      </c>
      <c r="C22" s="31" t="s">
        <v>53</v>
      </c>
      <c r="D22" s="35" t="s">
        <v>1</v>
      </c>
      <c r="E22" s="35">
        <v>3</v>
      </c>
    </row>
    <row r="23" spans="1:5" ht="94.5" x14ac:dyDescent="0.25">
      <c r="A23" s="24">
        <v>5</v>
      </c>
      <c r="B23" s="61" t="s">
        <v>71</v>
      </c>
      <c r="C23" s="62" t="s">
        <v>72</v>
      </c>
      <c r="D23" s="35" t="s">
        <v>1</v>
      </c>
      <c r="E23" s="35">
        <v>2</v>
      </c>
    </row>
    <row r="24" spans="1:5" ht="15.75" x14ac:dyDescent="0.25">
      <c r="A24" s="35">
        <v>6</v>
      </c>
      <c r="B24" s="61" t="s">
        <v>74</v>
      </c>
      <c r="C24" s="1" t="s">
        <v>73</v>
      </c>
      <c r="D24" s="35" t="s">
        <v>1</v>
      </c>
      <c r="E24" s="35">
        <v>2</v>
      </c>
    </row>
    <row r="25" spans="1:5" ht="47.25" x14ac:dyDescent="0.25">
      <c r="A25" s="24">
        <v>7</v>
      </c>
      <c r="B25" s="61" t="s">
        <v>8</v>
      </c>
      <c r="C25" s="31" t="s">
        <v>51</v>
      </c>
      <c r="D25" s="35" t="s">
        <v>1</v>
      </c>
      <c r="E25" s="35">
        <v>3</v>
      </c>
    </row>
    <row r="26" spans="1:5" ht="31.5" x14ac:dyDescent="0.25">
      <c r="A26" s="35">
        <v>8</v>
      </c>
      <c r="B26" s="64" t="s">
        <v>50</v>
      </c>
      <c r="C26" s="66" t="s">
        <v>55</v>
      </c>
      <c r="D26" s="35" t="s">
        <v>1</v>
      </c>
      <c r="E26" s="35">
        <v>4</v>
      </c>
    </row>
    <row r="27" spans="1:5" ht="31.5" x14ac:dyDescent="0.25">
      <c r="A27" s="24">
        <v>9</v>
      </c>
      <c r="B27" s="61" t="s">
        <v>76</v>
      </c>
      <c r="C27" s="62" t="s">
        <v>75</v>
      </c>
      <c r="D27" s="35" t="s">
        <v>1</v>
      </c>
      <c r="E27" s="35">
        <v>1</v>
      </c>
    </row>
    <row r="28" spans="1:5" ht="31.5" x14ac:dyDescent="0.25">
      <c r="A28" s="35">
        <v>10</v>
      </c>
      <c r="B28" s="61" t="s">
        <v>5</v>
      </c>
      <c r="C28" s="61" t="s">
        <v>4</v>
      </c>
      <c r="D28" s="35" t="s">
        <v>1</v>
      </c>
      <c r="E28" s="35">
        <v>3</v>
      </c>
    </row>
    <row r="29" spans="1:5" ht="63" x14ac:dyDescent="0.25">
      <c r="A29" s="24">
        <v>11</v>
      </c>
      <c r="B29" s="67" t="s">
        <v>49</v>
      </c>
      <c r="C29" s="68" t="s">
        <v>58</v>
      </c>
      <c r="D29" s="35" t="s">
        <v>1</v>
      </c>
      <c r="E29" s="35">
        <v>1</v>
      </c>
    </row>
  </sheetData>
  <sheetProtection algorithmName="SHA-512" hashValue="zJRTmUIy3QSrpyMA9Ttbp5+QfGgVOUcUO4o0BFRQVYZ0Il/Zt+MlbAdvZgBp4frDcGjb96KhlpdPE3PZmUKz4Q==" saltValue="ZZH0loKRSkTdiaAJ9bmcbA==" spinCount="100000" sheet="1" objects="1" scenarios="1" selectLockedCells="1"/>
  <mergeCells count="13">
    <mergeCell ref="B16:E16"/>
    <mergeCell ref="A17:A18"/>
    <mergeCell ref="B17:B18"/>
    <mergeCell ref="C17:C18"/>
    <mergeCell ref="D17:D18"/>
    <mergeCell ref="E17:E18"/>
    <mergeCell ref="A1:E1"/>
    <mergeCell ref="B6:E6"/>
    <mergeCell ref="A7:A8"/>
    <mergeCell ref="B7:B8"/>
    <mergeCell ref="C7:C8"/>
    <mergeCell ref="D7:D8"/>
    <mergeCell ref="E7:E8"/>
  </mergeCells>
  <conditionalFormatting sqref="C19">
    <cfRule type="duplicateValues" dxfId="7" priority="1"/>
  </conditionalFormatting>
  <conditionalFormatting sqref="C23">
    <cfRule type="duplicateValues" dxfId="6" priority="4"/>
  </conditionalFormatting>
  <conditionalFormatting sqref="C24">
    <cfRule type="duplicateValues" dxfId="5" priority="3"/>
  </conditionalFormatting>
  <conditionalFormatting sqref="C27">
    <cfRule type="duplicateValues" dxfId="4" priority="2"/>
  </conditionalFormatting>
  <conditionalFormatting sqref="C29">
    <cfRule type="duplicateValues" dxfId="3" priority="15"/>
  </conditionalFormatting>
  <pageMargins left="0.23622047244094491" right="0.23622047244094491" top="0.74803149606299213" bottom="0.74803149606299213" header="0.31496062992125984" footer="0.31496062992125984"/>
  <pageSetup paperSize="9" scale="77" fitToHeight="0" orientation="portrait" r:id="rId1"/>
  <headerFooter>
    <oddHeader>&amp;L&amp;P of &amp;N&amp;C&amp;F&amp;R&amp;A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32"/>
  <sheetViews>
    <sheetView tabSelected="1" view="pageBreakPreview" zoomScaleNormal="100" zoomScaleSheetLayoutView="100" workbookViewId="0">
      <selection activeCell="F9" sqref="F9"/>
    </sheetView>
  </sheetViews>
  <sheetFormatPr defaultRowHeight="15" x14ac:dyDescent="0.25"/>
  <cols>
    <col min="1" max="1" width="23.7109375" style="15" customWidth="1"/>
    <col min="2" max="2" width="27.7109375" style="15" customWidth="1"/>
    <col min="3" max="3" width="54.28515625" style="15" customWidth="1"/>
    <col min="4" max="4" width="11.5703125" style="15" customWidth="1"/>
    <col min="5" max="5" width="9.42578125" style="15" customWidth="1"/>
    <col min="6" max="16384" width="9.140625" style="15"/>
  </cols>
  <sheetData>
    <row r="1" spans="1:5" ht="69" customHeight="1" x14ac:dyDescent="0.25">
      <c r="A1" s="85"/>
      <c r="B1" s="85"/>
      <c r="C1" s="85"/>
      <c r="D1" s="85"/>
      <c r="E1" s="85"/>
    </row>
    <row r="2" spans="1:5" ht="18.75" x14ac:dyDescent="0.3">
      <c r="A2" s="86" t="s">
        <v>41</v>
      </c>
      <c r="B2" s="87" t="s">
        <v>39</v>
      </c>
      <c r="C2" s="88"/>
      <c r="D2" s="88"/>
      <c r="E2" s="89"/>
    </row>
    <row r="3" spans="1:5" ht="18.75" x14ac:dyDescent="0.3">
      <c r="A3" s="7" t="s">
        <v>38</v>
      </c>
      <c r="B3" s="87" t="s">
        <v>40</v>
      </c>
      <c r="C3" s="88"/>
      <c r="D3" s="88"/>
      <c r="E3" s="89"/>
    </row>
    <row r="4" spans="1:5" ht="18.75" x14ac:dyDescent="0.3">
      <c r="A4" s="7" t="s">
        <v>97</v>
      </c>
      <c r="B4" s="7" t="s">
        <v>95</v>
      </c>
      <c r="C4" s="88"/>
      <c r="D4" s="88"/>
      <c r="E4" s="89"/>
    </row>
    <row r="6" spans="1:5" ht="20.25" customHeight="1" x14ac:dyDescent="0.25">
      <c r="A6" s="11" t="s">
        <v>37</v>
      </c>
      <c r="B6" s="12" t="s">
        <v>96</v>
      </c>
      <c r="C6" s="13"/>
      <c r="D6" s="13"/>
      <c r="E6" s="13"/>
    </row>
    <row r="7" spans="1:5" x14ac:dyDescent="0.25">
      <c r="A7" s="17" t="s">
        <v>18</v>
      </c>
      <c r="B7" s="90" t="s">
        <v>36</v>
      </c>
      <c r="C7" s="17" t="s">
        <v>35</v>
      </c>
      <c r="D7" s="17" t="s">
        <v>16</v>
      </c>
      <c r="E7" s="17" t="s">
        <v>15</v>
      </c>
    </row>
    <row r="8" spans="1:5" x14ac:dyDescent="0.25">
      <c r="A8" s="21"/>
      <c r="B8" s="90"/>
      <c r="C8" s="91"/>
      <c r="D8" s="21"/>
      <c r="E8" s="92"/>
    </row>
    <row r="9" spans="1:5" ht="31.5" x14ac:dyDescent="0.25">
      <c r="A9" s="24">
        <v>1</v>
      </c>
      <c r="B9" s="25" t="s">
        <v>34</v>
      </c>
      <c r="C9" s="26" t="s">
        <v>57</v>
      </c>
      <c r="D9" s="93" t="s">
        <v>32</v>
      </c>
      <c r="E9" s="28">
        <v>17</v>
      </c>
    </row>
    <row r="10" spans="1:5" ht="47.25" x14ac:dyDescent="0.25">
      <c r="A10" s="24">
        <v>2</v>
      </c>
      <c r="B10" s="31" t="s">
        <v>33</v>
      </c>
      <c r="C10" s="32" t="s">
        <v>44</v>
      </c>
      <c r="D10" s="27" t="s">
        <v>32</v>
      </c>
      <c r="E10" s="28">
        <v>20</v>
      </c>
    </row>
    <row r="11" spans="1:5" ht="63" x14ac:dyDescent="0.25">
      <c r="A11" s="24">
        <v>4</v>
      </c>
      <c r="B11" s="25" t="s">
        <v>29</v>
      </c>
      <c r="C11" s="26" t="s">
        <v>45</v>
      </c>
      <c r="D11" s="33" t="s">
        <v>28</v>
      </c>
      <c r="E11" s="33">
        <v>30</v>
      </c>
    </row>
    <row r="12" spans="1:5" ht="15.75" x14ac:dyDescent="0.25">
      <c r="A12" s="94"/>
      <c r="B12" s="95" t="s">
        <v>83</v>
      </c>
      <c r="C12" s="96"/>
      <c r="D12" s="96"/>
      <c r="E12" s="96"/>
    </row>
    <row r="13" spans="1:5" ht="63" x14ac:dyDescent="0.25">
      <c r="A13" s="37">
        <v>1</v>
      </c>
      <c r="B13" s="25" t="s">
        <v>82</v>
      </c>
      <c r="C13" s="4" t="s">
        <v>81</v>
      </c>
      <c r="D13" s="33" t="s">
        <v>32</v>
      </c>
      <c r="E13" s="33">
        <v>160</v>
      </c>
    </row>
    <row r="14" spans="1:5" ht="15.75" x14ac:dyDescent="0.25">
      <c r="A14" s="37">
        <v>2</v>
      </c>
      <c r="B14" s="25" t="s">
        <v>63</v>
      </c>
      <c r="C14" s="39" t="s">
        <v>84</v>
      </c>
      <c r="D14" s="33" t="s">
        <v>32</v>
      </c>
      <c r="E14" s="33">
        <v>6.9300000000000006</v>
      </c>
    </row>
    <row r="15" spans="1:5" ht="15.75" x14ac:dyDescent="0.25">
      <c r="A15" s="37">
        <v>3</v>
      </c>
      <c r="B15" s="25" t="s">
        <v>86</v>
      </c>
      <c r="C15" s="39" t="s">
        <v>88</v>
      </c>
      <c r="D15" s="33" t="s">
        <v>32</v>
      </c>
      <c r="E15" s="33">
        <v>93.75</v>
      </c>
    </row>
    <row r="16" spans="1:5" ht="15.75" x14ac:dyDescent="0.25">
      <c r="A16" s="37">
        <v>4</v>
      </c>
      <c r="B16" s="25" t="s">
        <v>86</v>
      </c>
      <c r="C16" s="39" t="s">
        <v>85</v>
      </c>
      <c r="D16" s="33" t="s">
        <v>32</v>
      </c>
      <c r="E16" s="33">
        <v>11.25</v>
      </c>
    </row>
    <row r="17" spans="1:5" ht="15.75" x14ac:dyDescent="0.25">
      <c r="A17" s="37">
        <v>5</v>
      </c>
      <c r="B17" s="39" t="s">
        <v>31</v>
      </c>
      <c r="C17" s="39" t="s">
        <v>89</v>
      </c>
      <c r="D17" s="33" t="s">
        <v>28</v>
      </c>
      <c r="E17" s="33">
        <v>100</v>
      </c>
    </row>
    <row r="18" spans="1:5" ht="15.75" x14ac:dyDescent="0.25">
      <c r="A18" s="37">
        <v>6</v>
      </c>
      <c r="B18" s="39" t="s">
        <v>87</v>
      </c>
      <c r="C18" s="40"/>
      <c r="D18" s="35" t="s">
        <v>32</v>
      </c>
      <c r="E18" s="36">
        <v>19.125</v>
      </c>
    </row>
    <row r="19" spans="1:5" ht="21" x14ac:dyDescent="0.35">
      <c r="A19" s="41"/>
      <c r="B19" s="41"/>
      <c r="C19" s="42" t="s">
        <v>43</v>
      </c>
      <c r="D19" s="97"/>
      <c r="E19" s="97"/>
    </row>
    <row r="20" spans="1:5" ht="20.25" x14ac:dyDescent="0.25">
      <c r="A20" s="11" t="s">
        <v>27</v>
      </c>
      <c r="B20" s="45" t="s">
        <v>19</v>
      </c>
      <c r="C20" s="46"/>
      <c r="D20" s="46"/>
      <c r="E20" s="46"/>
    </row>
    <row r="21" spans="1:5" x14ac:dyDescent="0.25">
      <c r="A21" s="17" t="s">
        <v>18</v>
      </c>
      <c r="B21" s="17"/>
      <c r="C21" s="17" t="s">
        <v>17</v>
      </c>
      <c r="D21" s="17" t="s">
        <v>16</v>
      </c>
      <c r="E21" s="48" t="s">
        <v>15</v>
      </c>
    </row>
    <row r="22" spans="1:5" x14ac:dyDescent="0.25">
      <c r="A22" s="91"/>
      <c r="B22" s="21"/>
      <c r="C22" s="91"/>
      <c r="D22" s="91"/>
      <c r="E22" s="98"/>
    </row>
    <row r="23" spans="1:5" ht="126" x14ac:dyDescent="0.25">
      <c r="A23" s="35">
        <v>1</v>
      </c>
      <c r="B23" s="61" t="s">
        <v>11</v>
      </c>
      <c r="C23" s="62" t="s">
        <v>60</v>
      </c>
      <c r="D23" s="35" t="s">
        <v>9</v>
      </c>
      <c r="E23" s="35">
        <v>40</v>
      </c>
    </row>
    <row r="24" spans="1:5" ht="63" x14ac:dyDescent="0.25">
      <c r="A24" s="35">
        <v>2</v>
      </c>
      <c r="B24" s="64" t="s">
        <v>10</v>
      </c>
      <c r="C24" s="64" t="s">
        <v>61</v>
      </c>
      <c r="D24" s="33" t="s">
        <v>9</v>
      </c>
      <c r="E24" s="33">
        <v>50</v>
      </c>
    </row>
    <row r="25" spans="1:5" ht="63" x14ac:dyDescent="0.25">
      <c r="A25" s="35">
        <v>3</v>
      </c>
      <c r="B25" s="61" t="s">
        <v>10</v>
      </c>
      <c r="C25" s="61" t="s">
        <v>62</v>
      </c>
      <c r="D25" s="35" t="s">
        <v>9</v>
      </c>
      <c r="E25" s="35">
        <v>20</v>
      </c>
    </row>
    <row r="26" spans="1:5" ht="141.75" x14ac:dyDescent="0.25">
      <c r="A26" s="35">
        <v>4</v>
      </c>
      <c r="B26" s="61" t="s">
        <v>79</v>
      </c>
      <c r="C26" s="1" t="s">
        <v>78</v>
      </c>
      <c r="D26" s="35" t="s">
        <v>1</v>
      </c>
      <c r="E26" s="35">
        <v>1</v>
      </c>
    </row>
    <row r="27" spans="1:5" ht="94.5" x14ac:dyDescent="0.25">
      <c r="A27" s="35">
        <v>5</v>
      </c>
      <c r="B27" s="61" t="s">
        <v>71</v>
      </c>
      <c r="C27" s="62" t="s">
        <v>72</v>
      </c>
      <c r="D27" s="35" t="s">
        <v>1</v>
      </c>
      <c r="E27" s="35">
        <v>2</v>
      </c>
    </row>
    <row r="28" spans="1:5" ht="31.5" x14ac:dyDescent="0.25">
      <c r="A28" s="35">
        <v>6</v>
      </c>
      <c r="B28" s="61" t="s">
        <v>74</v>
      </c>
      <c r="C28" s="1" t="s">
        <v>73</v>
      </c>
      <c r="D28" s="35" t="s">
        <v>1</v>
      </c>
      <c r="E28" s="35">
        <v>2</v>
      </c>
    </row>
    <row r="29" spans="1:5" ht="31.5" x14ac:dyDescent="0.25">
      <c r="A29" s="35">
        <v>7</v>
      </c>
      <c r="B29" s="61" t="s">
        <v>8</v>
      </c>
      <c r="C29" s="31" t="s">
        <v>7</v>
      </c>
      <c r="D29" s="35" t="s">
        <v>1</v>
      </c>
      <c r="E29" s="35">
        <v>2</v>
      </c>
    </row>
    <row r="30" spans="1:5" ht="31.5" x14ac:dyDescent="0.25">
      <c r="A30" s="35">
        <v>8</v>
      </c>
      <c r="B30" s="64" t="s">
        <v>50</v>
      </c>
      <c r="C30" s="66" t="s">
        <v>55</v>
      </c>
      <c r="D30" s="35" t="s">
        <v>1</v>
      </c>
      <c r="E30" s="35">
        <v>2</v>
      </c>
    </row>
    <row r="31" spans="1:5" ht="31.5" x14ac:dyDescent="0.25">
      <c r="A31" s="35">
        <v>9</v>
      </c>
      <c r="B31" s="61" t="s">
        <v>76</v>
      </c>
      <c r="C31" s="62" t="s">
        <v>75</v>
      </c>
      <c r="D31" s="35" t="s">
        <v>1</v>
      </c>
      <c r="E31" s="35">
        <v>2</v>
      </c>
    </row>
    <row r="32" spans="1:5" ht="31.5" x14ac:dyDescent="0.25">
      <c r="A32" s="35">
        <v>10</v>
      </c>
      <c r="B32" s="61" t="s">
        <v>5</v>
      </c>
      <c r="C32" s="61" t="s">
        <v>4</v>
      </c>
      <c r="D32" s="35" t="s">
        <v>1</v>
      </c>
      <c r="E32" s="35">
        <v>2</v>
      </c>
    </row>
  </sheetData>
  <sheetProtection algorithmName="SHA-512" hashValue="v+cie0sqhHrest0fmjTqgGkTMJ6Zjr+jUMSkTp48LCnVsZBQWcFusaHbwnONIxn8kBYWMG7C049KdCH+C7xnqQ==" saltValue="00M3pfHQYUvvlwnj6OoUjA==" spinCount="100000" sheet="1" objects="1" scenarios="1" selectLockedCells="1"/>
  <mergeCells count="14">
    <mergeCell ref="B12:E12"/>
    <mergeCell ref="A1:E1"/>
    <mergeCell ref="B6:E6"/>
    <mergeCell ref="A7:A8"/>
    <mergeCell ref="B7:B8"/>
    <mergeCell ref="C7:C8"/>
    <mergeCell ref="D7:D8"/>
    <mergeCell ref="E7:E8"/>
    <mergeCell ref="B20:E20"/>
    <mergeCell ref="A21:A22"/>
    <mergeCell ref="B21:B22"/>
    <mergeCell ref="C21:C22"/>
    <mergeCell ref="D21:D22"/>
    <mergeCell ref="E21:E22"/>
  </mergeCells>
  <conditionalFormatting sqref="C23">
    <cfRule type="duplicateValues" dxfId="2" priority="4"/>
  </conditionalFormatting>
  <conditionalFormatting sqref="C27:C28">
    <cfRule type="duplicateValues" dxfId="1" priority="3"/>
  </conditionalFormatting>
  <conditionalFormatting sqref="C31">
    <cfRule type="duplicateValues" dxfId="0" priority="2"/>
  </conditionalFormatting>
  <pageMargins left="0.23622047244094491" right="0.23622047244094491" top="0.74803149606299213" bottom="0.74803149606299213" header="0.31496062992125984" footer="0.31496062992125984"/>
  <pageSetup paperSize="9" scale="78" fitToHeight="0" orientation="portrait" r:id="rId1"/>
  <headerFooter>
    <oddHeader>&amp;L&amp;P of &amp;N&amp;C&amp;F&amp;R&amp;A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Peshawar Summary</vt:lpstr>
      <vt:lpstr>GGPS Bahadar No 2</vt:lpstr>
      <vt:lpstr>GGPS Landi Arbaba</vt:lpstr>
      <vt:lpstr>GGPS Sufaid Dheri</vt:lpstr>
      <vt:lpstr>GGPS Charkha Khel</vt:lpstr>
      <vt:lpstr>GGPS Shah Qabool</vt:lpstr>
      <vt:lpstr>BHU Sufaid Dheri</vt:lpstr>
      <vt:lpstr>'GGPS Bahadar No 2'!Print_Area</vt:lpstr>
      <vt:lpstr>'GGPS Landi Arbaba'!Print_Area</vt:lpstr>
      <vt:lpstr>'GGPS Shah Qabool'!Print_Area</vt:lpstr>
      <vt:lpstr>'GGPS Sufaid Dheri'!Print_Area</vt:lpstr>
      <vt:lpstr>'Peshawar Summary'!Print_Area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Nasir Ali</cp:lastModifiedBy>
  <cp:lastPrinted>2023-10-24T04:30:10Z</cp:lastPrinted>
  <dcterms:created xsi:type="dcterms:W3CDTF">2022-02-12T08:14:59Z</dcterms:created>
  <dcterms:modified xsi:type="dcterms:W3CDTF">2023-10-24T04:32:34Z</dcterms:modified>
</cp:coreProperties>
</file>